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gori3\OneDrive\デスクトップ\"/>
    </mc:Choice>
  </mc:AlternateContent>
  <xr:revisionPtr revIDLastSave="0" documentId="13_ncr:1_{B33D45CC-67C1-48D5-8F67-468FD39FD44E}" xr6:coauthVersionLast="47" xr6:coauthVersionMax="47" xr10:uidLastSave="{00000000-0000-0000-0000-000000000000}"/>
  <bookViews>
    <workbookView xWindow="6300" yWindow="1110" windowWidth="21750" windowHeight="14235" tabRatio="832" xr2:uid="{00000000-000D-0000-FFFF-FFFF00000000}"/>
  </bookViews>
  <sheets>
    <sheet name="盤面" sheetId="7" r:id="rId1"/>
    <sheet name="計算用" sheetId="1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6" i="7" l="1"/>
  <c r="X26" i="7"/>
  <c r="Y26" i="7"/>
  <c r="Y22" i="7"/>
  <c r="Z22" i="7"/>
  <c r="AA22" i="7"/>
  <c r="AB26" i="7"/>
  <c r="AA30" i="7"/>
  <c r="AB30" i="7"/>
  <c r="AC30" i="7"/>
  <c r="AD30" i="7"/>
  <c r="Z30" i="7"/>
  <c r="W34" i="7"/>
  <c r="X34" i="7"/>
  <c r="Y34" i="7"/>
  <c r="Z34" i="7"/>
  <c r="AA34" i="7"/>
  <c r="AB34" i="7"/>
  <c r="AC34" i="7"/>
  <c r="AD34" i="7"/>
  <c r="V34" i="7"/>
  <c r="T34" i="7"/>
  <c r="X30" i="7"/>
  <c r="V30" i="7"/>
  <c r="V26" i="7"/>
  <c r="V22" i="7"/>
  <c r="X22" i="7"/>
  <c r="AD18" i="7"/>
  <c r="V18" i="7"/>
  <c r="W18" i="7"/>
  <c r="X18" i="7"/>
  <c r="Y18" i="7"/>
  <c r="Z18" i="7"/>
  <c r="AA18" i="7"/>
  <c r="AB18" i="7"/>
  <c r="AA26" i="7"/>
  <c r="AD26" i="7"/>
  <c r="AC26" i="7"/>
  <c r="AD22" i="7"/>
  <c r="AC22" i="7"/>
  <c r="AB22" i="7"/>
  <c r="AC18" i="7"/>
  <c r="U18" i="7"/>
  <c r="T18" i="7"/>
  <c r="Y30" i="7"/>
  <c r="Z26" i="7"/>
  <c r="Q26" i="7"/>
  <c r="Q22" i="7"/>
  <c r="S34" i="7"/>
  <c r="S30" i="7"/>
  <c r="Q34" i="7"/>
  <c r="P34" i="7"/>
  <c r="S26" i="7"/>
  <c r="R26" i="7"/>
  <c r="P26" i="7"/>
  <c r="P22" i="7"/>
  <c r="S22" i="7"/>
  <c r="R22" i="7"/>
  <c r="S18" i="7"/>
  <c r="R18" i="7"/>
  <c r="Q18" i="7"/>
  <c r="P18" i="7"/>
  <c r="R34" i="7"/>
  <c r="O34" i="7"/>
  <c r="R30" i="7"/>
  <c r="Q30" i="7"/>
  <c r="P30" i="7"/>
  <c r="O30" i="7"/>
  <c r="O26" i="7"/>
  <c r="O22" i="7"/>
  <c r="O18" i="7"/>
  <c r="E3" i="17"/>
  <c r="B7" i="17"/>
  <c r="I5" i="17"/>
  <c r="C5" i="17"/>
  <c r="F7" i="17"/>
  <c r="C3" i="17"/>
  <c r="F3" i="17"/>
  <c r="F10" i="17"/>
  <c r="H8" i="17"/>
  <c r="G5" i="17"/>
  <c r="E4" i="17"/>
  <c r="H4" i="17"/>
  <c r="C4" i="17"/>
  <c r="D9" i="17"/>
  <c r="E10" i="17"/>
  <c r="E9" i="17"/>
  <c r="F9" i="17"/>
  <c r="B10" i="17"/>
  <c r="G10" i="17"/>
  <c r="E5" i="17"/>
  <c r="C6" i="17"/>
  <c r="F5" i="17"/>
  <c r="H5" i="17"/>
  <c r="C10" i="17"/>
  <c r="I3" i="17"/>
  <c r="B9" i="17"/>
  <c r="H10" i="17"/>
  <c r="G7" i="17"/>
  <c r="C9" i="17"/>
  <c r="D4" i="17"/>
  <c r="D8" i="17"/>
  <c r="H3" i="17"/>
  <c r="I10" i="17"/>
  <c r="F6" i="17"/>
  <c r="I7" i="17"/>
  <c r="C8" i="17"/>
  <c r="G4" i="17"/>
  <c r="E7" i="17"/>
  <c r="E6" i="17"/>
  <c r="B6" i="17"/>
  <c r="I9" i="17"/>
  <c r="C7" i="17"/>
  <c r="F8" i="17"/>
  <c r="D10" i="17"/>
  <c r="B4" i="17"/>
  <c r="D7" i="17"/>
  <c r="G8" i="17"/>
  <c r="B5" i="17"/>
  <c r="G6" i="17"/>
  <c r="G3" i="17"/>
  <c r="I4" i="17"/>
  <c r="G9" i="17"/>
  <c r="H7" i="17"/>
  <c r="I6" i="17"/>
  <c r="H6" i="17"/>
  <c r="D6" i="17"/>
  <c r="F4" i="17"/>
  <c r="D5" i="17"/>
  <c r="H9" i="17"/>
  <c r="B3" i="17"/>
  <c r="B8" i="17"/>
  <c r="E8" i="17"/>
  <c r="I8" i="17"/>
  <c r="D3" i="17"/>
  <c r="S30" i="17" l="1"/>
  <c r="Z22" i="17"/>
  <c r="X18" i="17"/>
  <c r="K18" i="17"/>
  <c r="V30" i="17"/>
  <c r="V18" i="17"/>
  <c r="M26" i="17"/>
  <c r="R18" i="17"/>
  <c r="R30" i="17"/>
  <c r="K26" i="17"/>
  <c r="N18" i="17"/>
  <c r="U26" i="17"/>
  <c r="T30" i="17"/>
  <c r="K22" i="17"/>
  <c r="N30" i="17"/>
  <c r="W26" i="17"/>
  <c r="P30" i="17"/>
  <c r="U14" i="17"/>
  <c r="S14" i="17"/>
  <c r="W22" i="17"/>
  <c r="W18" i="17"/>
  <c r="V14" i="17"/>
  <c r="W14" i="17"/>
  <c r="L14" i="17"/>
  <c r="K30" i="17"/>
  <c r="U18" i="17"/>
  <c r="M18" i="17"/>
  <c r="M30" i="17"/>
  <c r="M14" i="17"/>
  <c r="Y22" i="17"/>
  <c r="X22" i="17"/>
  <c r="Q14" i="17"/>
  <c r="U22" i="17"/>
  <c r="T14" i="17"/>
  <c r="M22" i="17"/>
  <c r="Z30" i="17"/>
  <c r="R22" i="17"/>
  <c r="U30" i="17"/>
  <c r="L18" i="17"/>
  <c r="O22" i="17"/>
  <c r="O30" i="17"/>
  <c r="V26" i="17"/>
  <c r="Z26" i="17"/>
  <c r="N26" i="17"/>
  <c r="N22" i="17"/>
  <c r="Z18" i="17"/>
  <c r="T26" i="17"/>
  <c r="W30" i="17"/>
  <c r="L22" i="17"/>
  <c r="O14" i="17"/>
  <c r="Z14" i="17"/>
  <c r="Y14" i="17"/>
  <c r="L26" i="17"/>
  <c r="O18" i="17"/>
  <c r="Y30" i="17"/>
  <c r="X30" i="17"/>
  <c r="Y26" i="17"/>
  <c r="S22" i="17"/>
  <c r="V22" i="17"/>
  <c r="Y18" i="17"/>
  <c r="P14" i="17"/>
  <c r="T22" i="17"/>
  <c r="R14" i="17"/>
  <c r="R26" i="17"/>
  <c r="K14" i="17"/>
  <c r="X26" i="17"/>
  <c r="O26" i="17"/>
  <c r="T18" i="17"/>
  <c r="L30" i="17"/>
  <c r="N14" i="17"/>
  <c r="X14" i="17"/>
  <c r="AB31" i="7" l="1"/>
  <c r="X27" i="17"/>
  <c r="AB32" i="7" s="1"/>
  <c r="R27" i="17"/>
  <c r="V32" i="7" s="1"/>
  <c r="V31" i="7"/>
  <c r="X31" i="17"/>
  <c r="AB36" i="7" s="1"/>
  <c r="AB35" i="7"/>
  <c r="AA35" i="7"/>
  <c r="W31" i="17"/>
  <c r="AA36" i="7" s="1"/>
  <c r="O23" i="17"/>
  <c r="S28" i="7" s="1"/>
  <c r="S27" i="7"/>
  <c r="Q15" i="17"/>
  <c r="U20" i="7" s="1"/>
  <c r="U19" i="7"/>
  <c r="P19" i="7"/>
  <c r="L15" i="17"/>
  <c r="P20" i="7" s="1"/>
  <c r="W27" i="17"/>
  <c r="AA32" i="7" s="1"/>
  <c r="AA31" i="7"/>
  <c r="R19" i="17"/>
  <c r="V24" i="7" s="1"/>
  <c r="V23" i="7"/>
  <c r="X15" i="17"/>
  <c r="AB20" i="7" s="1"/>
  <c r="AB19" i="7"/>
  <c r="R15" i="17"/>
  <c r="V20" i="7" s="1"/>
  <c r="V19" i="7"/>
  <c r="Y31" i="17"/>
  <c r="AC36" i="7" s="1"/>
  <c r="AC35" i="7"/>
  <c r="T27" i="17"/>
  <c r="X32" i="7" s="1"/>
  <c r="X31" i="7"/>
  <c r="L19" i="17"/>
  <c r="P24" i="7" s="1"/>
  <c r="P23" i="7"/>
  <c r="X23" i="17"/>
  <c r="AB28" i="7" s="1"/>
  <c r="AB27" i="7"/>
  <c r="W15" i="17"/>
  <c r="AA20" i="7" s="1"/>
  <c r="AA19" i="7"/>
  <c r="N31" i="17"/>
  <c r="R36" i="7" s="1"/>
  <c r="R35" i="7"/>
  <c r="M27" i="17"/>
  <c r="Q32" i="7" s="1"/>
  <c r="Q31" i="7"/>
  <c r="R19" i="7"/>
  <c r="N15" i="17"/>
  <c r="R20" i="7" s="1"/>
  <c r="X27" i="7"/>
  <c r="T23" i="17"/>
  <c r="X28" i="7" s="1"/>
  <c r="O19" i="17"/>
  <c r="S24" i="7" s="1"/>
  <c r="S23" i="7"/>
  <c r="Z19" i="17"/>
  <c r="AD24" i="7" s="1"/>
  <c r="AD23" i="7"/>
  <c r="U31" i="17"/>
  <c r="Y36" i="7" s="1"/>
  <c r="Y35" i="7"/>
  <c r="Y23" i="17"/>
  <c r="AC28" i="7" s="1"/>
  <c r="AC27" i="7"/>
  <c r="V15" i="17"/>
  <c r="Z20" i="7" s="1"/>
  <c r="Z19" i="7"/>
  <c r="K23" i="17"/>
  <c r="O28" i="7" s="1"/>
  <c r="O27" i="7"/>
  <c r="V19" i="17"/>
  <c r="Z24" i="7" s="1"/>
  <c r="Z23" i="7"/>
  <c r="L31" i="17"/>
  <c r="P36" i="7" s="1"/>
  <c r="P35" i="7"/>
  <c r="P15" i="17"/>
  <c r="T20" i="7" s="1"/>
  <c r="T19" i="7"/>
  <c r="L27" i="17"/>
  <c r="P32" i="7" s="1"/>
  <c r="P31" i="7"/>
  <c r="N23" i="17"/>
  <c r="R28" i="7" s="1"/>
  <c r="R27" i="7"/>
  <c r="R23" i="17"/>
  <c r="V28" i="7" s="1"/>
  <c r="V27" i="7"/>
  <c r="Q19" i="7"/>
  <c r="M15" i="17"/>
  <c r="Q20" i="7" s="1"/>
  <c r="W19" i="17"/>
  <c r="AA24" i="7" s="1"/>
  <c r="AA23" i="7"/>
  <c r="T31" i="17"/>
  <c r="X36" i="7" s="1"/>
  <c r="X35" i="7"/>
  <c r="V31" i="17"/>
  <c r="Z36" i="7" s="1"/>
  <c r="Z35" i="7"/>
  <c r="Y19" i="17"/>
  <c r="AC24" i="7" s="1"/>
  <c r="AC23" i="7"/>
  <c r="Y15" i="17"/>
  <c r="AC20" i="7" s="1"/>
  <c r="AC19" i="7"/>
  <c r="R31" i="7"/>
  <c r="N27" i="17"/>
  <c r="R32" i="7" s="1"/>
  <c r="Z31" i="17"/>
  <c r="AD36" i="7" s="1"/>
  <c r="AD35" i="7"/>
  <c r="Q35" i="7"/>
  <c r="M31" i="17"/>
  <c r="Q36" i="7" s="1"/>
  <c r="W23" i="17"/>
  <c r="AA28" i="7" s="1"/>
  <c r="AA27" i="7"/>
  <c r="Y31" i="7"/>
  <c r="U27" i="17"/>
  <c r="Y32" i="7" s="1"/>
  <c r="O23" i="7"/>
  <c r="K19" i="17"/>
  <c r="O24" i="7" s="1"/>
  <c r="S31" i="7"/>
  <c r="O27" i="17"/>
  <c r="S32" i="7" s="1"/>
  <c r="V23" i="17"/>
  <c r="Z28" i="7" s="1"/>
  <c r="Z27" i="7"/>
  <c r="Z15" i="17"/>
  <c r="AD20" i="7" s="1"/>
  <c r="AD19" i="7"/>
  <c r="Z27" i="17"/>
  <c r="AD32" i="7" s="1"/>
  <c r="AD31" i="7"/>
  <c r="M23" i="17"/>
  <c r="Q28" i="7" s="1"/>
  <c r="Q27" i="7"/>
  <c r="M19" i="17"/>
  <c r="Q24" i="7" s="1"/>
  <c r="Q23" i="7"/>
  <c r="S15" i="17"/>
  <c r="W20" i="7" s="1"/>
  <c r="W19" i="7"/>
  <c r="N19" i="17"/>
  <c r="R24" i="7" s="1"/>
  <c r="R23" i="7"/>
  <c r="AB23" i="7"/>
  <c r="X19" i="17"/>
  <c r="AB24" i="7" s="1"/>
  <c r="T19" i="17"/>
  <c r="X24" i="7" s="1"/>
  <c r="X23" i="7"/>
  <c r="S23" i="17"/>
  <c r="W28" i="7" s="1"/>
  <c r="W27" i="7"/>
  <c r="S19" i="7"/>
  <c r="O15" i="17"/>
  <c r="S20" i="7" s="1"/>
  <c r="Z31" i="7"/>
  <c r="V27" i="17"/>
  <c r="Z32" i="7" s="1"/>
  <c r="X19" i="7"/>
  <c r="T15" i="17"/>
  <c r="X20" i="7" s="1"/>
  <c r="Y23" i="7"/>
  <c r="U19" i="17"/>
  <c r="Y24" i="7" s="1"/>
  <c r="Y19" i="7"/>
  <c r="U15" i="17"/>
  <c r="Y20" i="7" s="1"/>
  <c r="K27" i="17"/>
  <c r="O32" i="7" s="1"/>
  <c r="O31" i="7"/>
  <c r="Z23" i="17"/>
  <c r="AD28" i="7" s="1"/>
  <c r="AD27" i="7"/>
  <c r="O19" i="7"/>
  <c r="N3" i="17"/>
  <c r="K15" i="17"/>
  <c r="Y27" i="17"/>
  <c r="AC32" i="7" s="1"/>
  <c r="AC31" i="7"/>
  <c r="L23" i="17"/>
  <c r="P28" i="7" s="1"/>
  <c r="P27" i="7"/>
  <c r="O31" i="17"/>
  <c r="S36" i="7" s="1"/>
  <c r="S35" i="7"/>
  <c r="Y27" i="7"/>
  <c r="U23" i="17"/>
  <c r="Y28" i="7" s="1"/>
  <c r="O35" i="7"/>
  <c r="K31" i="17"/>
  <c r="O36" i="7" s="1"/>
  <c r="P31" i="17"/>
  <c r="T36" i="7" s="1"/>
  <c r="T35" i="7"/>
  <c r="R31" i="17"/>
  <c r="V36" i="7" s="1"/>
  <c r="V35" i="7"/>
  <c r="W35" i="7"/>
  <c r="S31" i="17"/>
  <c r="W36" i="7" s="1"/>
  <c r="N5" i="17" l="1"/>
  <c r="L11" i="7" s="1"/>
  <c r="O20" i="7"/>
  <c r="L7" i="7"/>
  <c r="N4" i="17"/>
  <c r="L9" i="7" l="1"/>
  <c r="N6" i="17"/>
  <c r="L13" i="7" s="1"/>
</calcChain>
</file>

<file path=xl/sharedStrings.xml><?xml version="1.0" encoding="utf-8"?>
<sst xmlns="http://schemas.openxmlformats.org/spreadsheetml/2006/main" count="260" uniqueCount="112">
  <si>
    <t>ー</t>
  </si>
  <si>
    <t>パ</t>
  </si>
  <si>
    <t>バ</t>
  </si>
  <si>
    <t>ダ</t>
  </si>
  <si>
    <t>ザ</t>
  </si>
  <si>
    <t>ガ</t>
  </si>
  <si>
    <t>ン</t>
  </si>
  <si>
    <t>ワ</t>
  </si>
  <si>
    <t>ラ</t>
  </si>
  <si>
    <t>ヤ</t>
  </si>
  <si>
    <t>マ</t>
  </si>
  <si>
    <t>ハ</t>
  </si>
  <si>
    <t>ナ</t>
  </si>
  <si>
    <t>タ</t>
  </si>
  <si>
    <t>サ</t>
  </si>
  <si>
    <t>カ</t>
  </si>
  <si>
    <t>ア</t>
  </si>
  <si>
    <t>ピ</t>
  </si>
  <si>
    <t>ビ</t>
  </si>
  <si>
    <t>ヂ</t>
  </si>
  <si>
    <t>ジ</t>
  </si>
  <si>
    <t>ギ</t>
  </si>
  <si>
    <t>リ</t>
  </si>
  <si>
    <t>ミ</t>
  </si>
  <si>
    <t>ヒ</t>
  </si>
  <si>
    <t>ニ</t>
  </si>
  <si>
    <t>チ</t>
  </si>
  <si>
    <t>シ</t>
  </si>
  <si>
    <t>キ</t>
  </si>
  <si>
    <t>イ</t>
  </si>
  <si>
    <t>プ</t>
  </si>
  <si>
    <t>ブ</t>
  </si>
  <si>
    <t>ヅ</t>
  </si>
  <si>
    <t>ズ</t>
  </si>
  <si>
    <t>グ</t>
  </si>
  <si>
    <t>ル</t>
  </si>
  <si>
    <t>ユ</t>
  </si>
  <si>
    <t>ム</t>
  </si>
  <si>
    <t>フ</t>
  </si>
  <si>
    <t>ヌ</t>
  </si>
  <si>
    <t>ツ</t>
  </si>
  <si>
    <t>ス</t>
  </si>
  <si>
    <t>ク</t>
  </si>
  <si>
    <t>ウ</t>
  </si>
  <si>
    <t>ペ</t>
  </si>
  <si>
    <t>ベ</t>
  </si>
  <si>
    <t>デ</t>
  </si>
  <si>
    <t>ゼ</t>
  </si>
  <si>
    <t>ゲ</t>
  </si>
  <si>
    <t>レ</t>
  </si>
  <si>
    <t>メ</t>
  </si>
  <si>
    <t>ヘ</t>
  </si>
  <si>
    <t>ネ</t>
  </si>
  <si>
    <t>テ</t>
  </si>
  <si>
    <t>セ</t>
  </si>
  <si>
    <t>ケ</t>
  </si>
  <si>
    <t>エ</t>
  </si>
  <si>
    <t>ポ</t>
  </si>
  <si>
    <t>ボ</t>
  </si>
  <si>
    <t>ド</t>
  </si>
  <si>
    <t>ゾ</t>
  </si>
  <si>
    <t>ゴ</t>
  </si>
  <si>
    <t>ロ</t>
  </si>
  <si>
    <t>ヨ</t>
  </si>
  <si>
    <t>モ</t>
  </si>
  <si>
    <t>ホ</t>
  </si>
  <si>
    <t>ノ</t>
  </si>
  <si>
    <t>ト</t>
  </si>
  <si>
    <t>ソ</t>
  </si>
  <si>
    <t>コ</t>
  </si>
  <si>
    <t>オ</t>
  </si>
  <si>
    <t>文字種スコア</t>
    <rPh sb="0" eb="3">
      <t>モジシュ</t>
    </rPh>
    <phoneticPr fontId="1"/>
  </si>
  <si>
    <t>文字スコア</t>
    <rPh sb="0" eb="2">
      <t>モジ</t>
    </rPh>
    <phoneticPr fontId="1"/>
  </si>
  <si>
    <t>合計スコア</t>
    <rPh sb="0" eb="2">
      <t>ゴウケイ</t>
    </rPh>
    <phoneticPr fontId="1"/>
  </si>
  <si>
    <t>点数</t>
    <rPh sb="0" eb="2">
      <t>テンスウ</t>
    </rPh>
    <phoneticPr fontId="1"/>
  </si>
  <si>
    <t>合計点数</t>
    <rPh sb="0" eb="2">
      <t>ゴウケイ</t>
    </rPh>
    <rPh sb="2" eb="4">
      <t>テンスウ</t>
    </rPh>
    <phoneticPr fontId="1"/>
  </si>
  <si>
    <t>使用回数</t>
    <rPh sb="0" eb="2">
      <t>シヨウ</t>
    </rPh>
    <rPh sb="2" eb="3">
      <t>カイ</t>
    </rPh>
    <rPh sb="3" eb="4">
      <t>スウ</t>
    </rPh>
    <phoneticPr fontId="1"/>
  </si>
  <si>
    <t>・「x」を入力すると黒マスを置けます。</t>
    <rPh sb="5" eb="7">
      <t>ニュウリョク</t>
    </rPh>
    <rPh sb="10" eb="11">
      <t>クロ</t>
    </rPh>
    <rPh sb="14" eb="15">
      <t>オ</t>
    </rPh>
    <phoneticPr fontId="1"/>
  </si>
  <si>
    <t>・小さい文字は大きい文字に変換して入力してください。</t>
    <rPh sb="1" eb="2">
      <t>チイ</t>
    </rPh>
    <rPh sb="4" eb="6">
      <t>モジ</t>
    </rPh>
    <rPh sb="7" eb="8">
      <t>オオ</t>
    </rPh>
    <rPh sb="10" eb="12">
      <t>モジ</t>
    </rPh>
    <rPh sb="13" eb="15">
      <t>ヘンカン</t>
    </rPh>
    <rPh sb="17" eb="19">
      <t>ニュウリョク</t>
    </rPh>
    <phoneticPr fontId="1"/>
  </si>
  <si>
    <t>採点ツールについて</t>
    <rPh sb="0" eb="2">
      <t>サイテン</t>
    </rPh>
    <phoneticPr fontId="1"/>
  </si>
  <si>
    <t>　例：「バトルシップ」→「バトルシツプ」</t>
    <rPh sb="1" eb="2">
      <t>レイ</t>
    </rPh>
    <phoneticPr fontId="1"/>
  </si>
  <si>
    <t>盤面</t>
    <rPh sb="0" eb="2">
      <t>バンメン</t>
    </rPh>
    <phoneticPr fontId="1"/>
  </si>
  <si>
    <t>盤面</t>
    <rPh sb="0" eb="2">
      <t>バンメン</t>
    </rPh>
    <phoneticPr fontId="1"/>
  </si>
  <si>
    <t>使用文字種</t>
    <rPh sb="0" eb="2">
      <t>シヨウ</t>
    </rPh>
    <rPh sb="2" eb="4">
      <t>モジ</t>
    </rPh>
    <rPh sb="4" eb="5">
      <t>シュ</t>
    </rPh>
    <phoneticPr fontId="1"/>
  </si>
  <si>
    <t>↓</t>
    <phoneticPr fontId="1"/>
  </si>
  <si>
    <t>＋</t>
    <phoneticPr fontId="1"/>
  </si>
  <si>
    <t>＝</t>
    <phoneticPr fontId="1"/>
  </si>
  <si>
    <t>スコア</t>
    <phoneticPr fontId="1"/>
  </si>
  <si>
    <t>使用文字内訳</t>
    <rPh sb="4" eb="6">
      <t>ウチワケ</t>
    </rPh>
    <phoneticPr fontId="1"/>
  </si>
  <si>
    <t>ボーナス</t>
    <phoneticPr fontId="1"/>
  </si>
  <si>
    <t>文字点数</t>
    <rPh sb="0" eb="2">
      <t>モジ</t>
    </rPh>
    <rPh sb="2" eb="4">
      <t>テンスウ</t>
    </rPh>
    <phoneticPr fontId="1"/>
  </si>
  <si>
    <t>合計</t>
    <rPh sb="0" eb="2">
      <t>ゴウケイ</t>
    </rPh>
    <phoneticPr fontId="1"/>
  </si>
  <si>
    <t>ヌ</t>
    <phoneticPr fontId="1"/>
  </si>
  <si>
    <t>イ</t>
    <phoneticPr fontId="1"/>
  </si>
  <si>
    <t>ト</t>
    <phoneticPr fontId="1"/>
  </si>
  <si>
    <t>ヘ</t>
    <phoneticPr fontId="1"/>
  </si>
  <si>
    <t>ン</t>
    <phoneticPr fontId="1"/>
  </si>
  <si>
    <t>レ</t>
    <phoneticPr fontId="1"/>
  </si>
  <si>
    <t>ニ</t>
    <phoneticPr fontId="1"/>
  </si>
  <si>
    <t>ズ</t>
    <phoneticPr fontId="1"/>
  </si>
  <si>
    <t>ム</t>
    <phoneticPr fontId="1"/>
  </si>
  <si>
    <t>セ</t>
    <phoneticPr fontId="1"/>
  </si>
  <si>
    <t>プ</t>
    <phoneticPr fontId="1"/>
  </si>
  <si>
    <t>ベ</t>
    <phoneticPr fontId="1"/>
  </si>
  <si>
    <t>ポ</t>
    <phoneticPr fontId="1"/>
  </si>
  <si>
    <t>リ</t>
    <phoneticPr fontId="1"/>
  </si>
  <si>
    <t>x</t>
    <phoneticPr fontId="1"/>
  </si>
  <si>
    <t>日本パズル連盟「第1回ナンクロ（風）コンテスト」</t>
    <rPh sb="0" eb="2">
      <t>ニホン</t>
    </rPh>
    <rPh sb="5" eb="7">
      <t>レンメイ</t>
    </rPh>
    <rPh sb="8" eb="9">
      <t>ダイ</t>
    </rPh>
    <rPh sb="10" eb="11">
      <t>カイ</t>
    </rPh>
    <rPh sb="16" eb="17">
      <t>カゼ</t>
    </rPh>
    <phoneticPr fontId="1"/>
  </si>
  <si>
    <t>お名前（ペンネーム可）</t>
    <rPh sb="1" eb="3">
      <t>ナマエ</t>
    </rPh>
    <rPh sb="9" eb="10">
      <t>カ</t>
    </rPh>
    <phoneticPr fontId="1"/>
  </si>
  <si>
    <t>・入力はひらがなでもカタカナでも構いません。</t>
    <rPh sb="1" eb="3">
      <t>ニュウリョク</t>
    </rPh>
    <rPh sb="16" eb="17">
      <t>カマ</t>
    </rPh>
    <phoneticPr fontId="1"/>
  </si>
  <si>
    <t>　（作成例として入力されている文字は一度削除してください）。</t>
    <rPh sb="2" eb="5">
      <t>サクセイレイ</t>
    </rPh>
    <rPh sb="8" eb="10">
      <t>ニュウリョク</t>
    </rPh>
    <rPh sb="15" eb="17">
      <t>モジ</t>
    </rPh>
    <rPh sb="18" eb="20">
      <t>イチド</t>
    </rPh>
    <rPh sb="20" eb="22">
      <t>サクジョ</t>
    </rPh>
    <phoneticPr fontId="1"/>
  </si>
  <si>
    <t>・「盤面」の中に文字を入力するだけで、自動で点数を計算します</t>
    <rPh sb="2" eb="4">
      <t>バンメン</t>
    </rPh>
    <rPh sb="6" eb="7">
      <t>ナカ</t>
    </rPh>
    <rPh sb="8" eb="10">
      <t>モジ</t>
    </rPh>
    <rPh sb="11" eb="13">
      <t>ニュウリョク</t>
    </rPh>
    <rPh sb="19" eb="21">
      <t>ジドウ</t>
    </rPh>
    <rPh sb="22" eb="24">
      <t>テンスウ</t>
    </rPh>
    <rPh sb="25" eb="2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</si>
</sst>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rgb="FFFFFFFF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0" borderId="19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36"/>
  <sheetViews>
    <sheetView tabSelected="1" workbookViewId="0">
      <selection activeCell="K15" sqref="K15"/>
    </sheetView>
  </sheetViews>
  <sheetFormatPr defaultRowHeight="13.5" x14ac:dyDescent="0.15"/>
  <cols>
    <col min="1" max="1" width="3.75" style="41" customWidth="1"/>
    <col min="2" max="9" width="6" style="41" customWidth="1"/>
    <col min="10" max="10" width="9" style="41"/>
    <col min="11" max="11" width="11.5" style="41" bestFit="1" customWidth="1"/>
    <col min="12" max="12" width="5.5" style="41" bestFit="1" customWidth="1"/>
    <col min="13" max="13" width="3.75" style="41" customWidth="1"/>
    <col min="14" max="14" width="9.25" style="41" bestFit="1" customWidth="1"/>
    <col min="15" max="30" width="4.625" style="41" customWidth="1"/>
    <col min="31" max="16384" width="9" style="41"/>
  </cols>
  <sheetData>
    <row r="2" spans="2:15" ht="24" x14ac:dyDescent="0.15">
      <c r="B2" s="78" t="s">
        <v>107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4" spans="2:15" s="81" customFormat="1" ht="24.75" thickBot="1" x14ac:dyDescent="0.2">
      <c r="B4" s="81" t="s">
        <v>108</v>
      </c>
      <c r="H4" s="82"/>
      <c r="I4" s="82"/>
      <c r="J4" s="82"/>
      <c r="K4" s="82"/>
      <c r="L4" s="82"/>
    </row>
    <row r="5" spans="2:15" ht="14.25" thickTop="1" x14ac:dyDescent="0.15"/>
    <row r="6" spans="2:15" ht="15" thickBot="1" x14ac:dyDescent="0.2">
      <c r="B6" s="40" t="s">
        <v>81</v>
      </c>
      <c r="K6" s="40" t="s">
        <v>87</v>
      </c>
      <c r="N6" s="42"/>
    </row>
    <row r="7" spans="2:15" ht="36" customHeight="1" x14ac:dyDescent="0.15">
      <c r="B7" s="43" t="s">
        <v>106</v>
      </c>
      <c r="C7" s="44" t="s">
        <v>95</v>
      </c>
      <c r="D7" s="44" t="s">
        <v>106</v>
      </c>
      <c r="E7" s="44" t="s">
        <v>95</v>
      </c>
      <c r="F7" s="44" t="s">
        <v>106</v>
      </c>
      <c r="G7" s="44" t="s">
        <v>104</v>
      </c>
      <c r="H7" s="44" t="s">
        <v>96</v>
      </c>
      <c r="I7" s="45" t="s">
        <v>102</v>
      </c>
      <c r="K7" s="41" t="s">
        <v>83</v>
      </c>
      <c r="L7" s="41">
        <f>計算用!N3</f>
        <v>14</v>
      </c>
      <c r="N7" s="42"/>
    </row>
    <row r="8" spans="2:15" ht="36" customHeight="1" x14ac:dyDescent="0.15">
      <c r="B8" s="46" t="s">
        <v>92</v>
      </c>
      <c r="C8" s="47" t="s">
        <v>97</v>
      </c>
      <c r="D8" s="47" t="s">
        <v>101</v>
      </c>
      <c r="E8" s="47" t="s">
        <v>96</v>
      </c>
      <c r="F8" s="47" t="s">
        <v>103</v>
      </c>
      <c r="G8" s="47" t="s">
        <v>93</v>
      </c>
      <c r="H8" s="47" t="s">
        <v>106</v>
      </c>
      <c r="I8" s="48" t="s">
        <v>105</v>
      </c>
      <c r="K8" s="49" t="s">
        <v>84</v>
      </c>
      <c r="N8" s="42"/>
    </row>
    <row r="9" spans="2:15" ht="36" customHeight="1" x14ac:dyDescent="0.15">
      <c r="B9" s="46" t="s">
        <v>106</v>
      </c>
      <c r="C9" s="47" t="s">
        <v>98</v>
      </c>
      <c r="D9" s="47" t="s">
        <v>106</v>
      </c>
      <c r="E9" s="47" t="s">
        <v>102</v>
      </c>
      <c r="F9" s="47" t="s">
        <v>106</v>
      </c>
      <c r="G9" s="47" t="s">
        <v>96</v>
      </c>
      <c r="H9" s="47" t="s">
        <v>106</v>
      </c>
      <c r="I9" s="48" t="s">
        <v>99</v>
      </c>
      <c r="K9" s="76" t="s">
        <v>89</v>
      </c>
      <c r="L9" s="41">
        <f>計算用!N4</f>
        <v>6</v>
      </c>
      <c r="N9" s="42"/>
    </row>
    <row r="10" spans="2:15" ht="36" customHeight="1" x14ac:dyDescent="0.15">
      <c r="B10" s="46" t="s">
        <v>106</v>
      </c>
      <c r="C10" s="47" t="s">
        <v>99</v>
      </c>
      <c r="D10" s="47" t="s">
        <v>97</v>
      </c>
      <c r="E10" s="47" t="s">
        <v>106</v>
      </c>
      <c r="F10" s="47" t="s">
        <v>106</v>
      </c>
      <c r="G10" s="47" t="s">
        <v>94</v>
      </c>
      <c r="H10" s="47" t="s">
        <v>105</v>
      </c>
      <c r="I10" s="48" t="s">
        <v>100</v>
      </c>
      <c r="K10" s="49" t="s">
        <v>85</v>
      </c>
      <c r="N10" s="42"/>
    </row>
    <row r="11" spans="2:15" ht="36" customHeight="1" x14ac:dyDescent="0.15">
      <c r="B11" s="46" t="s">
        <v>93</v>
      </c>
      <c r="C11" s="47" t="s">
        <v>100</v>
      </c>
      <c r="D11" s="47" t="s">
        <v>106</v>
      </c>
      <c r="E11" s="47" t="s">
        <v>97</v>
      </c>
      <c r="F11" s="47" t="s">
        <v>104</v>
      </c>
      <c r="G11" s="47" t="s">
        <v>106</v>
      </c>
      <c r="H11" s="47" t="s">
        <v>99</v>
      </c>
      <c r="I11" s="48" t="s">
        <v>106</v>
      </c>
      <c r="K11" s="41" t="s">
        <v>90</v>
      </c>
      <c r="L11" s="41">
        <f>計算用!N5</f>
        <v>107</v>
      </c>
      <c r="N11" s="42"/>
    </row>
    <row r="12" spans="2:15" ht="36" customHeight="1" thickBot="1" x14ac:dyDescent="0.2">
      <c r="B12" s="46" t="s">
        <v>94</v>
      </c>
      <c r="C12" s="47" t="s">
        <v>106</v>
      </c>
      <c r="D12" s="47" t="s">
        <v>101</v>
      </c>
      <c r="E12" s="47" t="s">
        <v>96</v>
      </c>
      <c r="F12" s="47" t="s">
        <v>102</v>
      </c>
      <c r="G12" s="47" t="s">
        <v>106</v>
      </c>
      <c r="H12" s="47" t="s">
        <v>100</v>
      </c>
      <c r="I12" s="48" t="s">
        <v>93</v>
      </c>
      <c r="K12" s="49" t="s">
        <v>86</v>
      </c>
      <c r="N12" s="42"/>
    </row>
    <row r="13" spans="2:15" ht="36" customHeight="1" thickTop="1" thickBot="1" x14ac:dyDescent="0.2">
      <c r="B13" s="46" t="s">
        <v>95</v>
      </c>
      <c r="C13" s="47" t="s">
        <v>96</v>
      </c>
      <c r="D13" s="47" t="s">
        <v>93</v>
      </c>
      <c r="E13" s="47" t="s">
        <v>106</v>
      </c>
      <c r="F13" s="47" t="s">
        <v>105</v>
      </c>
      <c r="G13" s="47" t="s">
        <v>106</v>
      </c>
      <c r="H13" s="47" t="s">
        <v>106</v>
      </c>
      <c r="I13" s="48" t="s">
        <v>92</v>
      </c>
      <c r="K13" s="79" t="s">
        <v>91</v>
      </c>
      <c r="L13" s="80">
        <f>計算用!N6</f>
        <v>113</v>
      </c>
      <c r="M13" s="77"/>
      <c r="N13" s="42"/>
    </row>
    <row r="14" spans="2:15" ht="36" customHeight="1" thickTop="1" thickBot="1" x14ac:dyDescent="0.2">
      <c r="B14" s="50" t="s">
        <v>96</v>
      </c>
      <c r="C14" s="51" t="s">
        <v>106</v>
      </c>
      <c r="D14" s="51" t="s">
        <v>99</v>
      </c>
      <c r="E14" s="51" t="s">
        <v>93</v>
      </c>
      <c r="F14" s="51" t="s">
        <v>106</v>
      </c>
      <c r="G14" s="51" t="s">
        <v>102</v>
      </c>
      <c r="H14" s="51" t="s">
        <v>97</v>
      </c>
      <c r="I14" s="52" t="s">
        <v>93</v>
      </c>
    </row>
    <row r="15" spans="2:15" ht="27" customHeight="1" x14ac:dyDescent="0.15"/>
    <row r="16" spans="2:15" ht="15.75" customHeight="1" thickBot="1" x14ac:dyDescent="0.2">
      <c r="B16" s="40" t="s">
        <v>79</v>
      </c>
      <c r="O16" s="40" t="s">
        <v>88</v>
      </c>
    </row>
    <row r="17" spans="2:30" x14ac:dyDescent="0.15">
      <c r="B17" s="41" t="s">
        <v>111</v>
      </c>
      <c r="O17" s="53" t="s">
        <v>1</v>
      </c>
      <c r="P17" s="54" t="s">
        <v>2</v>
      </c>
      <c r="Q17" s="54" t="s">
        <v>3</v>
      </c>
      <c r="R17" s="54" t="s">
        <v>4</v>
      </c>
      <c r="S17" s="54" t="s">
        <v>5</v>
      </c>
      <c r="T17" s="55" t="s">
        <v>6</v>
      </c>
      <c r="U17" s="56" t="s">
        <v>7</v>
      </c>
      <c r="V17" s="57" t="s">
        <v>8</v>
      </c>
      <c r="W17" s="56" t="s">
        <v>9</v>
      </c>
      <c r="X17" s="56" t="s">
        <v>10</v>
      </c>
      <c r="Y17" s="56" t="s">
        <v>11</v>
      </c>
      <c r="Z17" s="56" t="s">
        <v>12</v>
      </c>
      <c r="AA17" s="56" t="s">
        <v>13</v>
      </c>
      <c r="AB17" s="56" t="s">
        <v>14</v>
      </c>
      <c r="AC17" s="55" t="s">
        <v>15</v>
      </c>
      <c r="AD17" s="57" t="s">
        <v>16</v>
      </c>
    </row>
    <row r="18" spans="2:30" x14ac:dyDescent="0.15">
      <c r="B18" s="41" t="s">
        <v>110</v>
      </c>
      <c r="N18" s="58" t="s">
        <v>74</v>
      </c>
      <c r="O18" s="59">
        <f>計算用!K13</f>
        <v>4</v>
      </c>
      <c r="P18" s="60">
        <f>計算用!L13</f>
        <v>3</v>
      </c>
      <c r="Q18" s="60">
        <f>計算用!M13</f>
        <v>3</v>
      </c>
      <c r="R18" s="60">
        <f>計算用!N13</f>
        <v>3</v>
      </c>
      <c r="S18" s="60">
        <f>計算用!O13</f>
        <v>3</v>
      </c>
      <c r="T18" s="61">
        <f>計算用!P13</f>
        <v>1</v>
      </c>
      <c r="U18" s="62">
        <f>計算用!Q13</f>
        <v>2</v>
      </c>
      <c r="V18" s="62">
        <f>計算用!R13</f>
        <v>2</v>
      </c>
      <c r="W18" s="62">
        <f>計算用!S13</f>
        <v>2</v>
      </c>
      <c r="X18" s="62">
        <f>計算用!T13</f>
        <v>2</v>
      </c>
      <c r="Y18" s="62">
        <f>計算用!U13</f>
        <v>2</v>
      </c>
      <c r="Z18" s="62">
        <f>計算用!V13</f>
        <v>2</v>
      </c>
      <c r="AA18" s="62">
        <f>計算用!W13</f>
        <v>2</v>
      </c>
      <c r="AB18" s="62">
        <f>計算用!X13</f>
        <v>2</v>
      </c>
      <c r="AC18" s="61">
        <f>計算用!Y13</f>
        <v>1</v>
      </c>
      <c r="AD18" s="62">
        <f>計算用!Z13</f>
        <v>2</v>
      </c>
    </row>
    <row r="19" spans="2:30" x14ac:dyDescent="0.15">
      <c r="B19" s="41" t="s">
        <v>77</v>
      </c>
      <c r="N19" s="58" t="s">
        <v>76</v>
      </c>
      <c r="O19" s="59">
        <f>計算用!K14</f>
        <v>0</v>
      </c>
      <c r="P19" s="60">
        <f>計算用!L14</f>
        <v>0</v>
      </c>
      <c r="Q19" s="60">
        <f>計算用!M14</f>
        <v>0</v>
      </c>
      <c r="R19" s="60">
        <f>計算用!N14</f>
        <v>0</v>
      </c>
      <c r="S19" s="60">
        <f>計算用!O14</f>
        <v>0</v>
      </c>
      <c r="T19" s="61">
        <f>計算用!P14</f>
        <v>6</v>
      </c>
      <c r="U19" s="62">
        <f>計算用!Q14</f>
        <v>0</v>
      </c>
      <c r="V19" s="62">
        <f>計算用!R14</f>
        <v>0</v>
      </c>
      <c r="W19" s="62">
        <f>計算用!S14</f>
        <v>0</v>
      </c>
      <c r="X19" s="62">
        <f>計算用!T14</f>
        <v>0</v>
      </c>
      <c r="Y19" s="62">
        <f>計算用!U14</f>
        <v>0</v>
      </c>
      <c r="Z19" s="62">
        <f>計算用!V14</f>
        <v>0</v>
      </c>
      <c r="AA19" s="62">
        <f>計算用!W14</f>
        <v>0</v>
      </c>
      <c r="AB19" s="62">
        <f>計算用!X14</f>
        <v>0</v>
      </c>
      <c r="AC19" s="61">
        <f>計算用!Y14</f>
        <v>0</v>
      </c>
      <c r="AD19" s="62">
        <f>計算用!Z14</f>
        <v>0</v>
      </c>
    </row>
    <row r="20" spans="2:30" ht="14.25" thickBot="1" x14ac:dyDescent="0.2">
      <c r="B20" s="41" t="s">
        <v>109</v>
      </c>
      <c r="N20" s="58" t="s">
        <v>75</v>
      </c>
      <c r="O20" s="59">
        <f>計算用!K15</f>
        <v>0</v>
      </c>
      <c r="P20" s="60">
        <f>計算用!L15</f>
        <v>0</v>
      </c>
      <c r="Q20" s="60">
        <f>計算用!M15</f>
        <v>0</v>
      </c>
      <c r="R20" s="60">
        <f>計算用!N15</f>
        <v>0</v>
      </c>
      <c r="S20" s="60">
        <f>計算用!O15</f>
        <v>0</v>
      </c>
      <c r="T20" s="61">
        <f>計算用!P15</f>
        <v>6</v>
      </c>
      <c r="U20" s="62">
        <f>計算用!Q15</f>
        <v>0</v>
      </c>
      <c r="V20" s="62">
        <f>計算用!R15</f>
        <v>0</v>
      </c>
      <c r="W20" s="62">
        <f>計算用!S15</f>
        <v>0</v>
      </c>
      <c r="X20" s="62">
        <f>計算用!T15</f>
        <v>0</v>
      </c>
      <c r="Y20" s="62">
        <f>計算用!U15</f>
        <v>0</v>
      </c>
      <c r="Z20" s="62">
        <f>計算用!V15</f>
        <v>0</v>
      </c>
      <c r="AA20" s="62">
        <f>計算用!W15</f>
        <v>0</v>
      </c>
      <c r="AB20" s="62">
        <f>計算用!X15</f>
        <v>0</v>
      </c>
      <c r="AC20" s="61">
        <f>計算用!Y15</f>
        <v>0</v>
      </c>
      <c r="AD20" s="62">
        <f>計算用!Z15</f>
        <v>0</v>
      </c>
    </row>
    <row r="21" spans="2:30" x14ac:dyDescent="0.15">
      <c r="B21" s="63" t="s">
        <v>78</v>
      </c>
      <c r="O21" s="53" t="s">
        <v>17</v>
      </c>
      <c r="P21" s="54" t="s">
        <v>18</v>
      </c>
      <c r="Q21" s="64" t="s">
        <v>19</v>
      </c>
      <c r="R21" s="54" t="s">
        <v>20</v>
      </c>
      <c r="S21" s="54" t="s">
        <v>21</v>
      </c>
      <c r="T21" s="65"/>
      <c r="U21" s="66"/>
      <c r="V21" s="56" t="s">
        <v>22</v>
      </c>
      <c r="W21" s="65"/>
      <c r="X21" s="56" t="s">
        <v>23</v>
      </c>
      <c r="Y21" s="56" t="s">
        <v>24</v>
      </c>
      <c r="Z21" s="56" t="s">
        <v>25</v>
      </c>
      <c r="AA21" s="56" t="s">
        <v>26</v>
      </c>
      <c r="AB21" s="55" t="s">
        <v>27</v>
      </c>
      <c r="AC21" s="55" t="s">
        <v>28</v>
      </c>
      <c r="AD21" s="67" t="s">
        <v>29</v>
      </c>
    </row>
    <row r="22" spans="2:30" x14ac:dyDescent="0.15">
      <c r="B22" s="63" t="s">
        <v>80</v>
      </c>
      <c r="N22" s="58" t="s">
        <v>74</v>
      </c>
      <c r="O22" s="59">
        <f>計算用!K17</f>
        <v>4</v>
      </c>
      <c r="P22" s="60">
        <f>計算用!L17</f>
        <v>3</v>
      </c>
      <c r="Q22" s="68">
        <f>計算用!M17</f>
        <v>5</v>
      </c>
      <c r="R22" s="60">
        <f>計算用!N17</f>
        <v>3</v>
      </c>
      <c r="S22" s="60">
        <f>計算用!O17</f>
        <v>3</v>
      </c>
      <c r="T22" s="69"/>
      <c r="U22" s="70"/>
      <c r="V22" s="62">
        <f>計算用!R17</f>
        <v>2</v>
      </c>
      <c r="W22" s="69"/>
      <c r="X22" s="62">
        <f>計算用!T17</f>
        <v>2</v>
      </c>
      <c r="Y22" s="62">
        <f>計算用!U17</f>
        <v>2</v>
      </c>
      <c r="Z22" s="62">
        <f>計算用!V17</f>
        <v>2</v>
      </c>
      <c r="AA22" s="62">
        <f>計算用!W17</f>
        <v>2</v>
      </c>
      <c r="AB22" s="61">
        <f>計算用!X17</f>
        <v>1</v>
      </c>
      <c r="AC22" s="61">
        <f>計算用!Y17</f>
        <v>1</v>
      </c>
      <c r="AD22" s="61">
        <f>計算用!Z17</f>
        <v>1</v>
      </c>
    </row>
    <row r="23" spans="2:30" x14ac:dyDescent="0.15">
      <c r="N23" s="58" t="s">
        <v>76</v>
      </c>
      <c r="O23" s="59">
        <f>計算用!K18</f>
        <v>0</v>
      </c>
      <c r="P23" s="60">
        <f>計算用!L18</f>
        <v>0</v>
      </c>
      <c r="Q23" s="68">
        <f>計算用!M18</f>
        <v>0</v>
      </c>
      <c r="R23" s="60">
        <f>計算用!N18</f>
        <v>0</v>
      </c>
      <c r="S23" s="60">
        <f>計算用!O18</f>
        <v>0</v>
      </c>
      <c r="T23" s="69"/>
      <c r="U23" s="70"/>
      <c r="V23" s="62">
        <f>計算用!R18</f>
        <v>3</v>
      </c>
      <c r="W23" s="69"/>
      <c r="X23" s="62">
        <f>計算用!T18</f>
        <v>0</v>
      </c>
      <c r="Y23" s="62">
        <f>計算用!U18</f>
        <v>0</v>
      </c>
      <c r="Z23" s="62">
        <f>計算用!V18</f>
        <v>1</v>
      </c>
      <c r="AA23" s="62">
        <f>計算用!W18</f>
        <v>0</v>
      </c>
      <c r="AB23" s="61">
        <f>計算用!X18</f>
        <v>0</v>
      </c>
      <c r="AC23" s="61">
        <f>計算用!Y18</f>
        <v>0</v>
      </c>
      <c r="AD23" s="61">
        <f>計算用!Z18</f>
        <v>6</v>
      </c>
    </row>
    <row r="24" spans="2:30" ht="14.25" thickBot="1" x14ac:dyDescent="0.2">
      <c r="N24" s="58" t="s">
        <v>75</v>
      </c>
      <c r="O24" s="59">
        <f>計算用!K19</f>
        <v>0</v>
      </c>
      <c r="P24" s="60">
        <f>計算用!L19</f>
        <v>0</v>
      </c>
      <c r="Q24" s="68">
        <f>計算用!M19</f>
        <v>0</v>
      </c>
      <c r="R24" s="60">
        <f>計算用!N19</f>
        <v>0</v>
      </c>
      <c r="S24" s="60">
        <f>計算用!O19</f>
        <v>0</v>
      </c>
      <c r="T24" s="71"/>
      <c r="U24" s="72"/>
      <c r="V24" s="62">
        <f>計算用!R19</f>
        <v>6</v>
      </c>
      <c r="W24" s="71"/>
      <c r="X24" s="62">
        <f>計算用!T19</f>
        <v>0</v>
      </c>
      <c r="Y24" s="62">
        <f>計算用!U19</f>
        <v>0</v>
      </c>
      <c r="Z24" s="62">
        <f>計算用!V19</f>
        <v>2</v>
      </c>
      <c r="AA24" s="62">
        <f>計算用!W19</f>
        <v>0</v>
      </c>
      <c r="AB24" s="61">
        <f>計算用!X19</f>
        <v>0</v>
      </c>
      <c r="AC24" s="61">
        <f>計算用!Y19</f>
        <v>0</v>
      </c>
      <c r="AD24" s="61">
        <f>計算用!Z19</f>
        <v>6</v>
      </c>
    </row>
    <row r="25" spans="2:30" x14ac:dyDescent="0.15">
      <c r="O25" s="53" t="s">
        <v>30</v>
      </c>
      <c r="P25" s="54" t="s">
        <v>31</v>
      </c>
      <c r="Q25" s="64" t="s">
        <v>32</v>
      </c>
      <c r="R25" s="54" t="s">
        <v>33</v>
      </c>
      <c r="S25" s="54" t="s">
        <v>34</v>
      </c>
      <c r="T25" s="65"/>
      <c r="U25" s="66"/>
      <c r="V25" s="56" t="s">
        <v>35</v>
      </c>
      <c r="W25" s="56" t="s">
        <v>36</v>
      </c>
      <c r="X25" s="56" t="s">
        <v>37</v>
      </c>
      <c r="Y25" s="56" t="s">
        <v>38</v>
      </c>
      <c r="Z25" s="64" t="s">
        <v>39</v>
      </c>
      <c r="AA25" s="55" t="s">
        <v>40</v>
      </c>
      <c r="AB25" s="56" t="s">
        <v>41</v>
      </c>
      <c r="AC25" s="55" t="s">
        <v>42</v>
      </c>
      <c r="AD25" s="67" t="s">
        <v>43</v>
      </c>
    </row>
    <row r="26" spans="2:30" x14ac:dyDescent="0.15">
      <c r="N26" s="58" t="s">
        <v>74</v>
      </c>
      <c r="O26" s="59">
        <f>計算用!K21</f>
        <v>4</v>
      </c>
      <c r="P26" s="60">
        <f>計算用!L21</f>
        <v>3</v>
      </c>
      <c r="Q26" s="68">
        <f>計算用!M21</f>
        <v>5</v>
      </c>
      <c r="R26" s="60">
        <f>計算用!N21</f>
        <v>3</v>
      </c>
      <c r="S26" s="60">
        <f>計算用!O21</f>
        <v>3</v>
      </c>
      <c r="T26" s="69"/>
      <c r="U26" s="70"/>
      <c r="V26" s="62">
        <f>計算用!R21</f>
        <v>2</v>
      </c>
      <c r="W26" s="62">
        <f>計算用!S21</f>
        <v>2</v>
      </c>
      <c r="X26" s="62">
        <f>計算用!T21</f>
        <v>2</v>
      </c>
      <c r="Y26" s="62">
        <f>計算用!U21</f>
        <v>2</v>
      </c>
      <c r="Z26" s="68">
        <f>計算用!V21</f>
        <v>5</v>
      </c>
      <c r="AA26" s="61">
        <f>計算用!W21</f>
        <v>1</v>
      </c>
      <c r="AB26" s="62">
        <f>計算用!X21</f>
        <v>2</v>
      </c>
      <c r="AC26" s="61">
        <f>計算用!Y21</f>
        <v>1</v>
      </c>
      <c r="AD26" s="61">
        <f>計算用!Z21</f>
        <v>1</v>
      </c>
    </row>
    <row r="27" spans="2:30" x14ac:dyDescent="0.15">
      <c r="N27" s="58" t="s">
        <v>76</v>
      </c>
      <c r="O27" s="59">
        <f>計算用!K22</f>
        <v>4</v>
      </c>
      <c r="P27" s="60">
        <f>計算用!L22</f>
        <v>0</v>
      </c>
      <c r="Q27" s="68">
        <f>計算用!M22</f>
        <v>0</v>
      </c>
      <c r="R27" s="60">
        <f>計算用!N22</f>
        <v>4</v>
      </c>
      <c r="S27" s="60">
        <f>計算用!O22</f>
        <v>0</v>
      </c>
      <c r="T27" s="69"/>
      <c r="U27" s="70"/>
      <c r="V27" s="62">
        <f>計算用!R22</f>
        <v>0</v>
      </c>
      <c r="W27" s="62">
        <f>計算用!S22</f>
        <v>0</v>
      </c>
      <c r="X27" s="62">
        <f>計算用!T22</f>
        <v>3</v>
      </c>
      <c r="Y27" s="62">
        <f>計算用!U22</f>
        <v>0</v>
      </c>
      <c r="Z27" s="68">
        <f>計算用!V22</f>
        <v>2</v>
      </c>
      <c r="AA27" s="61">
        <f>計算用!W22</f>
        <v>0</v>
      </c>
      <c r="AB27" s="62">
        <f>計算用!X22</f>
        <v>0</v>
      </c>
      <c r="AC27" s="61">
        <f>計算用!Y22</f>
        <v>0</v>
      </c>
      <c r="AD27" s="61">
        <f>計算用!Z22</f>
        <v>0</v>
      </c>
    </row>
    <row r="28" spans="2:30" ht="14.25" thickBot="1" x14ac:dyDescent="0.2">
      <c r="N28" s="58" t="s">
        <v>75</v>
      </c>
      <c r="O28" s="59">
        <f>計算用!K23</f>
        <v>16</v>
      </c>
      <c r="P28" s="60">
        <f>計算用!L23</f>
        <v>0</v>
      </c>
      <c r="Q28" s="68">
        <f>計算用!M23</f>
        <v>0</v>
      </c>
      <c r="R28" s="60">
        <f>計算用!N23</f>
        <v>12</v>
      </c>
      <c r="S28" s="60">
        <f>計算用!O23</f>
        <v>0</v>
      </c>
      <c r="T28" s="71"/>
      <c r="U28" s="72"/>
      <c r="V28" s="62">
        <f>計算用!R23</f>
        <v>0</v>
      </c>
      <c r="W28" s="62">
        <f>計算用!S23</f>
        <v>0</v>
      </c>
      <c r="X28" s="62">
        <f>計算用!T23</f>
        <v>6</v>
      </c>
      <c r="Y28" s="62">
        <f>計算用!U23</f>
        <v>0</v>
      </c>
      <c r="Z28" s="68">
        <f>計算用!V23</f>
        <v>10</v>
      </c>
      <c r="AA28" s="61">
        <f>計算用!W23</f>
        <v>0</v>
      </c>
      <c r="AB28" s="62">
        <f>計算用!X23</f>
        <v>0</v>
      </c>
      <c r="AC28" s="61">
        <f>計算用!Y23</f>
        <v>0</v>
      </c>
      <c r="AD28" s="61">
        <f>計算用!Z23</f>
        <v>0</v>
      </c>
    </row>
    <row r="29" spans="2:30" x14ac:dyDescent="0.15">
      <c r="O29" s="53" t="s">
        <v>44</v>
      </c>
      <c r="P29" s="53" t="s">
        <v>45</v>
      </c>
      <c r="Q29" s="53" t="s">
        <v>46</v>
      </c>
      <c r="R29" s="53" t="s">
        <v>47</v>
      </c>
      <c r="S29" s="54" t="s">
        <v>48</v>
      </c>
      <c r="T29" s="65"/>
      <c r="U29" s="66"/>
      <c r="V29" s="56" t="s">
        <v>49</v>
      </c>
      <c r="W29" s="65"/>
      <c r="X29" s="56" t="s">
        <v>50</v>
      </c>
      <c r="Y29" s="64" t="s">
        <v>51</v>
      </c>
      <c r="Z29" s="56" t="s">
        <v>52</v>
      </c>
      <c r="AA29" s="56" t="s">
        <v>53</v>
      </c>
      <c r="AB29" s="56" t="s">
        <v>54</v>
      </c>
      <c r="AC29" s="56" t="s">
        <v>55</v>
      </c>
      <c r="AD29" s="57" t="s">
        <v>56</v>
      </c>
    </row>
    <row r="30" spans="2:30" x14ac:dyDescent="0.15">
      <c r="N30" s="58" t="s">
        <v>74</v>
      </c>
      <c r="O30" s="59">
        <f>計算用!K25</f>
        <v>4</v>
      </c>
      <c r="P30" s="59">
        <f>計算用!L25</f>
        <v>4</v>
      </c>
      <c r="Q30" s="59">
        <f>計算用!M25</f>
        <v>4</v>
      </c>
      <c r="R30" s="59">
        <f>計算用!N25</f>
        <v>4</v>
      </c>
      <c r="S30" s="60">
        <f>計算用!O25</f>
        <v>3</v>
      </c>
      <c r="T30" s="69"/>
      <c r="U30" s="70"/>
      <c r="V30" s="62">
        <f>計算用!R25</f>
        <v>2</v>
      </c>
      <c r="W30" s="69"/>
      <c r="X30" s="62">
        <f>計算用!T25</f>
        <v>2</v>
      </c>
      <c r="Y30" s="68">
        <f>計算用!U25</f>
        <v>5</v>
      </c>
      <c r="Z30" s="62">
        <f>計算用!V25</f>
        <v>2</v>
      </c>
      <c r="AA30" s="62">
        <f>計算用!W25</f>
        <v>2</v>
      </c>
      <c r="AB30" s="62">
        <f>計算用!X25</f>
        <v>2</v>
      </c>
      <c r="AC30" s="62">
        <f>計算用!Y25</f>
        <v>2</v>
      </c>
      <c r="AD30" s="62">
        <f>計算用!Z25</f>
        <v>2</v>
      </c>
    </row>
    <row r="31" spans="2:30" x14ac:dyDescent="0.15">
      <c r="N31" s="58" t="s">
        <v>76</v>
      </c>
      <c r="O31" s="59">
        <f>計算用!K26</f>
        <v>0</v>
      </c>
      <c r="P31" s="59">
        <f>計算用!L26</f>
        <v>1</v>
      </c>
      <c r="Q31" s="59">
        <f>計算用!M26</f>
        <v>0</v>
      </c>
      <c r="R31" s="59">
        <f>計算用!N26</f>
        <v>0</v>
      </c>
      <c r="S31" s="60">
        <f>計算用!O26</f>
        <v>0</v>
      </c>
      <c r="T31" s="69"/>
      <c r="U31" s="70"/>
      <c r="V31" s="62">
        <f>計算用!R26</f>
        <v>4</v>
      </c>
      <c r="W31" s="69"/>
      <c r="X31" s="62">
        <f>計算用!T26</f>
        <v>0</v>
      </c>
      <c r="Y31" s="68">
        <f>計算用!U26</f>
        <v>3</v>
      </c>
      <c r="Z31" s="62">
        <f>計算用!V26</f>
        <v>0</v>
      </c>
      <c r="AA31" s="62">
        <f>計算用!W26</f>
        <v>0</v>
      </c>
      <c r="AB31" s="62">
        <f>計算用!X26</f>
        <v>2</v>
      </c>
      <c r="AC31" s="62">
        <f>計算用!Y26</f>
        <v>0</v>
      </c>
      <c r="AD31" s="62">
        <f>計算用!Z26</f>
        <v>0</v>
      </c>
    </row>
    <row r="32" spans="2:30" ht="14.25" thickBot="1" x14ac:dyDescent="0.2">
      <c r="N32" s="58" t="s">
        <v>75</v>
      </c>
      <c r="O32" s="59">
        <f>計算用!K27</f>
        <v>0</v>
      </c>
      <c r="P32" s="59">
        <f>計算用!L27</f>
        <v>4</v>
      </c>
      <c r="Q32" s="59">
        <f>計算用!M27</f>
        <v>0</v>
      </c>
      <c r="R32" s="59">
        <f>計算用!N27</f>
        <v>0</v>
      </c>
      <c r="S32" s="60">
        <f>計算用!O27</f>
        <v>0</v>
      </c>
      <c r="T32" s="71"/>
      <c r="U32" s="72"/>
      <c r="V32" s="62">
        <f>計算用!R27</f>
        <v>8</v>
      </c>
      <c r="W32" s="71"/>
      <c r="X32" s="62">
        <f>計算用!T27</f>
        <v>0</v>
      </c>
      <c r="Y32" s="68">
        <f>計算用!U27</f>
        <v>15</v>
      </c>
      <c r="Z32" s="62">
        <f>計算用!V27</f>
        <v>0</v>
      </c>
      <c r="AA32" s="62">
        <f>計算用!W27</f>
        <v>0</v>
      </c>
      <c r="AB32" s="62">
        <f>計算用!X27</f>
        <v>4</v>
      </c>
      <c r="AC32" s="62">
        <f>計算用!Y27</f>
        <v>0</v>
      </c>
      <c r="AD32" s="62">
        <f>計算用!Z27</f>
        <v>0</v>
      </c>
    </row>
    <row r="33" spans="14:30" x14ac:dyDescent="0.15">
      <c r="O33" s="53" t="s">
        <v>57</v>
      </c>
      <c r="P33" s="54" t="s">
        <v>58</v>
      </c>
      <c r="Q33" s="54" t="s">
        <v>59</v>
      </c>
      <c r="R33" s="53" t="s">
        <v>60</v>
      </c>
      <c r="S33" s="54" t="s">
        <v>61</v>
      </c>
      <c r="T33" s="56" t="s">
        <v>0</v>
      </c>
      <c r="U33" s="66"/>
      <c r="V33" s="56" t="s">
        <v>62</v>
      </c>
      <c r="W33" s="56" t="s">
        <v>63</v>
      </c>
      <c r="X33" s="56" t="s">
        <v>64</v>
      </c>
      <c r="Y33" s="56" t="s">
        <v>65</v>
      </c>
      <c r="Z33" s="56" t="s">
        <v>66</v>
      </c>
      <c r="AA33" s="56" t="s">
        <v>67</v>
      </c>
      <c r="AB33" s="56" t="s">
        <v>68</v>
      </c>
      <c r="AC33" s="56" t="s">
        <v>69</v>
      </c>
      <c r="AD33" s="57" t="s">
        <v>70</v>
      </c>
    </row>
    <row r="34" spans="14:30" x14ac:dyDescent="0.15">
      <c r="N34" s="58" t="s">
        <v>74</v>
      </c>
      <c r="O34" s="59">
        <f>計算用!K29</f>
        <v>4</v>
      </c>
      <c r="P34" s="60">
        <f>計算用!L29</f>
        <v>3</v>
      </c>
      <c r="Q34" s="60">
        <f>計算用!M29</f>
        <v>3</v>
      </c>
      <c r="R34" s="59">
        <f>計算用!N29</f>
        <v>4</v>
      </c>
      <c r="S34" s="60">
        <f>計算用!O29</f>
        <v>3</v>
      </c>
      <c r="T34" s="62">
        <f>計算用!P29</f>
        <v>2</v>
      </c>
      <c r="U34" s="70"/>
      <c r="V34" s="62">
        <f>計算用!R29</f>
        <v>2</v>
      </c>
      <c r="W34" s="62">
        <f>計算用!S29</f>
        <v>2</v>
      </c>
      <c r="X34" s="62">
        <f>計算用!T29</f>
        <v>2</v>
      </c>
      <c r="Y34" s="62">
        <f>計算用!U29</f>
        <v>2</v>
      </c>
      <c r="Z34" s="62">
        <f>計算用!V29</f>
        <v>2</v>
      </c>
      <c r="AA34" s="62">
        <f>計算用!W29</f>
        <v>2</v>
      </c>
      <c r="AB34" s="62">
        <f>計算用!X29</f>
        <v>2</v>
      </c>
      <c r="AC34" s="62">
        <f>計算用!Y29</f>
        <v>2</v>
      </c>
      <c r="AD34" s="62">
        <f>計算用!Z29</f>
        <v>2</v>
      </c>
    </row>
    <row r="35" spans="14:30" x14ac:dyDescent="0.15">
      <c r="N35" s="58" t="s">
        <v>76</v>
      </c>
      <c r="O35" s="59">
        <f>計算用!K30</f>
        <v>2</v>
      </c>
      <c r="P35" s="60">
        <f>計算用!L30</f>
        <v>0</v>
      </c>
      <c r="Q35" s="60">
        <f>計算用!M30</f>
        <v>0</v>
      </c>
      <c r="R35" s="59">
        <f>計算用!N30</f>
        <v>0</v>
      </c>
      <c r="S35" s="60">
        <f>計算用!O30</f>
        <v>0</v>
      </c>
      <c r="T35" s="62">
        <f>計算用!P30</f>
        <v>0</v>
      </c>
      <c r="U35" s="70"/>
      <c r="V35" s="62">
        <f>計算用!R30</f>
        <v>0</v>
      </c>
      <c r="W35" s="62">
        <f>計算用!S30</f>
        <v>0</v>
      </c>
      <c r="X35" s="62">
        <f>計算用!T30</f>
        <v>0</v>
      </c>
      <c r="Y35" s="62">
        <f>計算用!U30</f>
        <v>0</v>
      </c>
      <c r="Z35" s="62">
        <f>計算用!V30</f>
        <v>0</v>
      </c>
      <c r="AA35" s="62">
        <f>計算用!W30</f>
        <v>2</v>
      </c>
      <c r="AB35" s="62">
        <f>計算用!X30</f>
        <v>0</v>
      </c>
      <c r="AC35" s="62">
        <f>計算用!Y30</f>
        <v>0</v>
      </c>
      <c r="AD35" s="62">
        <f>計算用!Z30</f>
        <v>0</v>
      </c>
    </row>
    <row r="36" spans="14:30" ht="14.25" thickBot="1" x14ac:dyDescent="0.2">
      <c r="N36" s="58" t="s">
        <v>75</v>
      </c>
      <c r="O36" s="73">
        <f>計算用!K31</f>
        <v>8</v>
      </c>
      <c r="P36" s="74">
        <f>計算用!L31</f>
        <v>0</v>
      </c>
      <c r="Q36" s="74">
        <f>計算用!M31</f>
        <v>0</v>
      </c>
      <c r="R36" s="73">
        <f>計算用!N31</f>
        <v>0</v>
      </c>
      <c r="S36" s="74">
        <f>計算用!O31</f>
        <v>0</v>
      </c>
      <c r="T36" s="75">
        <f>計算用!P31</f>
        <v>0</v>
      </c>
      <c r="U36" s="72"/>
      <c r="V36" s="75">
        <f>計算用!R31</f>
        <v>0</v>
      </c>
      <c r="W36" s="75">
        <f>計算用!S31</f>
        <v>0</v>
      </c>
      <c r="X36" s="75">
        <f>計算用!T31</f>
        <v>0</v>
      </c>
      <c r="Y36" s="75">
        <f>計算用!U31</f>
        <v>0</v>
      </c>
      <c r="Z36" s="75">
        <f>計算用!V31</f>
        <v>0</v>
      </c>
      <c r="AA36" s="75">
        <f>計算用!W31</f>
        <v>4</v>
      </c>
      <c r="AB36" s="75">
        <f>計算用!X31</f>
        <v>0</v>
      </c>
      <c r="AC36" s="75">
        <f>計算用!Y31</f>
        <v>0</v>
      </c>
      <c r="AD36" s="75">
        <f>計算用!Z31</f>
        <v>0</v>
      </c>
    </row>
  </sheetData>
  <mergeCells count="2">
    <mergeCell ref="B2:L2"/>
    <mergeCell ref="H4:L4"/>
  </mergeCells>
  <phoneticPr fontId="1"/>
  <conditionalFormatting sqref="B7:I14">
    <cfRule type="cellIs" dxfId="1" priority="1" operator="equal">
      <formula>"x"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31"/>
  <sheetViews>
    <sheetView workbookViewId="0"/>
  </sheetViews>
  <sheetFormatPr defaultRowHeight="15.75" x14ac:dyDescent="0.15"/>
  <cols>
    <col min="1" max="9" width="6" style="1" customWidth="1"/>
    <col min="10" max="10" width="9.25" style="1" bestFit="1" customWidth="1"/>
    <col min="11" max="28" width="4.625" style="1" customWidth="1"/>
    <col min="29" max="29" width="4.375" style="1" bestFit="1" customWidth="1"/>
    <col min="30" max="32" width="2.875" style="1" bestFit="1" customWidth="1"/>
    <col min="33" max="33" width="3.375" style="1" bestFit="1" customWidth="1"/>
    <col min="34" max="36" width="2.875" style="1" bestFit="1" customWidth="1"/>
    <col min="37" max="37" width="3.375" style="1" bestFit="1" customWidth="1"/>
    <col min="38" max="40" width="2.875" style="1" bestFit="1" customWidth="1"/>
    <col min="41" max="41" width="3.375" style="1" bestFit="1" customWidth="1"/>
    <col min="42" max="44" width="2.875" style="1" bestFit="1" customWidth="1"/>
    <col min="45" max="45" width="3.375" style="1" bestFit="1" customWidth="1"/>
    <col min="46" max="50" width="2.875" style="1" bestFit="1" customWidth="1"/>
    <col min="51" max="16384" width="9" style="1"/>
  </cols>
  <sheetData>
    <row r="2" spans="2:28" ht="16.5" thickBot="1" x14ac:dyDescent="0.2">
      <c r="B2" s="39" t="s">
        <v>82</v>
      </c>
    </row>
    <row r="3" spans="2:28" ht="36" customHeight="1" x14ac:dyDescent="0.15">
      <c r="B3" s="30" t="str">
        <f>PHONETIC(盤面!B7)</f>
        <v>x</v>
      </c>
      <c r="C3" s="31" t="str">
        <f>PHONETIC(盤面!C7)</f>
        <v>ヘ</v>
      </c>
      <c r="D3" s="31" t="str">
        <f>PHONETIC(盤面!D7)</f>
        <v>x</v>
      </c>
      <c r="E3" s="31" t="str">
        <f>PHONETIC(盤面!E7)</f>
        <v>ヘ</v>
      </c>
      <c r="F3" s="31" t="str">
        <f>PHONETIC(盤面!F7)</f>
        <v>x</v>
      </c>
      <c r="G3" s="31" t="str">
        <f>PHONETIC(盤面!G7)</f>
        <v>ポ</v>
      </c>
      <c r="H3" s="31" t="str">
        <f>PHONETIC(盤面!H7)</f>
        <v>ン</v>
      </c>
      <c r="I3" s="32" t="str">
        <f>PHONETIC(盤面!I7)</f>
        <v>プ</v>
      </c>
      <c r="K3" s="1" t="s">
        <v>83</v>
      </c>
      <c r="N3" s="1">
        <f>COUNTIF(K14:Z14,"&gt;0") + COUNTIF(K18:Z18,"&gt;0") + COUNTIF(K22:Z22,"&gt;0") + COUNTIF(K26:Z26,"&gt;0") + COUNTIF(K30:Z30,"&gt;0")</f>
        <v>14</v>
      </c>
    </row>
    <row r="4" spans="2:28" ht="36" customHeight="1" x14ac:dyDescent="0.15">
      <c r="B4" s="33" t="str">
        <f>PHONETIC(盤面!B8)</f>
        <v>ヌ</v>
      </c>
      <c r="C4" s="34" t="str">
        <f>PHONETIC(盤面!C8)</f>
        <v>レ</v>
      </c>
      <c r="D4" s="34" t="str">
        <f>PHONETIC(盤面!D8)</f>
        <v>セ</v>
      </c>
      <c r="E4" s="34" t="str">
        <f>PHONETIC(盤面!E8)</f>
        <v>ン</v>
      </c>
      <c r="F4" s="34" t="str">
        <f>PHONETIC(盤面!F8)</f>
        <v>ベ</v>
      </c>
      <c r="G4" s="34" t="str">
        <f>PHONETIC(盤面!G8)</f>
        <v>イ</v>
      </c>
      <c r="H4" s="34" t="str">
        <f>PHONETIC(盤面!H8)</f>
        <v>x</v>
      </c>
      <c r="I4" s="35" t="str">
        <f>PHONETIC(盤面!I8)</f>
        <v>リ</v>
      </c>
      <c r="K4" s="1" t="s">
        <v>71</v>
      </c>
      <c r="N4" s="1">
        <f>IF(計算用!N3&lt;16, (15-計算用!N3)*6, "使用文字種が15を超えています。")</f>
        <v>6</v>
      </c>
    </row>
    <row r="5" spans="2:28" ht="36" customHeight="1" x14ac:dyDescent="0.15">
      <c r="B5" s="33" t="str">
        <f>PHONETIC(盤面!B9)</f>
        <v>x</v>
      </c>
      <c r="C5" s="34" t="str">
        <f>PHONETIC(盤面!C9)</f>
        <v>ニ</v>
      </c>
      <c r="D5" s="34" t="str">
        <f>PHONETIC(盤面!D9)</f>
        <v>x</v>
      </c>
      <c r="E5" s="34" t="str">
        <f>PHONETIC(盤面!E9)</f>
        <v>プ</v>
      </c>
      <c r="F5" s="34" t="str">
        <f>PHONETIC(盤面!F9)</f>
        <v>x</v>
      </c>
      <c r="G5" s="34" t="str">
        <f>PHONETIC(盤面!G9)</f>
        <v>ン</v>
      </c>
      <c r="H5" s="34" t="str">
        <f>PHONETIC(盤面!H9)</f>
        <v>x</v>
      </c>
      <c r="I5" s="35" t="str">
        <f>PHONETIC(盤面!I9)</f>
        <v>ズ</v>
      </c>
      <c r="K5" s="1" t="s">
        <v>72</v>
      </c>
      <c r="N5" s="1">
        <f>SUM(計算用!K15:Z15) + SUM(計算用!K19:Z19) + SUM(計算用!K23:Z23) + SUM(計算用!K27:Z27) + SUM(計算用!K31:Z31)</f>
        <v>107</v>
      </c>
      <c r="AB5" s="28"/>
    </row>
    <row r="6" spans="2:28" ht="36" customHeight="1" x14ac:dyDescent="0.15">
      <c r="B6" s="33" t="str">
        <f>PHONETIC(盤面!B10)</f>
        <v>x</v>
      </c>
      <c r="C6" s="34" t="str">
        <f>PHONETIC(盤面!C10)</f>
        <v>ズ</v>
      </c>
      <c r="D6" s="34" t="str">
        <f>PHONETIC(盤面!D10)</f>
        <v>レ</v>
      </c>
      <c r="E6" s="34" t="str">
        <f>PHONETIC(盤面!E10)</f>
        <v>x</v>
      </c>
      <c r="F6" s="34" t="str">
        <f>PHONETIC(盤面!F10)</f>
        <v>x</v>
      </c>
      <c r="G6" s="34" t="str">
        <f>PHONETIC(盤面!G10)</f>
        <v>ト</v>
      </c>
      <c r="H6" s="34" t="str">
        <f>PHONETIC(盤面!H10)</f>
        <v>リ</v>
      </c>
      <c r="I6" s="35" t="str">
        <f>PHONETIC(盤面!I10)</f>
        <v>ム</v>
      </c>
      <c r="K6" s="39" t="s">
        <v>73</v>
      </c>
      <c r="N6" s="1">
        <f>SUM(N4:N5)</f>
        <v>113</v>
      </c>
      <c r="AB6" s="28"/>
    </row>
    <row r="7" spans="2:28" ht="36" customHeight="1" x14ac:dyDescent="0.15">
      <c r="B7" s="33" t="str">
        <f>PHONETIC(盤面!B11)</f>
        <v>イ</v>
      </c>
      <c r="C7" s="34" t="str">
        <f>PHONETIC(盤面!C11)</f>
        <v>ム</v>
      </c>
      <c r="D7" s="34" t="str">
        <f>PHONETIC(盤面!D11)</f>
        <v>x</v>
      </c>
      <c r="E7" s="34" t="str">
        <f>PHONETIC(盤面!E11)</f>
        <v>レ</v>
      </c>
      <c r="F7" s="34" t="str">
        <f>PHONETIC(盤面!F11)</f>
        <v>ポ</v>
      </c>
      <c r="G7" s="34" t="str">
        <f>PHONETIC(盤面!G11)</f>
        <v>x</v>
      </c>
      <c r="H7" s="34" t="str">
        <f>PHONETIC(盤面!H11)</f>
        <v>ズ</v>
      </c>
      <c r="I7" s="35" t="str">
        <f>PHONETIC(盤面!I11)</f>
        <v>x</v>
      </c>
      <c r="AB7" s="28"/>
    </row>
    <row r="8" spans="2:28" ht="36" customHeight="1" x14ac:dyDescent="0.15">
      <c r="B8" s="33" t="str">
        <f>PHONETIC(盤面!B12)</f>
        <v>ト</v>
      </c>
      <c r="C8" s="34" t="str">
        <f>PHONETIC(盤面!C12)</f>
        <v>x</v>
      </c>
      <c r="D8" s="34" t="str">
        <f>PHONETIC(盤面!D12)</f>
        <v>セ</v>
      </c>
      <c r="E8" s="34" t="str">
        <f>PHONETIC(盤面!E12)</f>
        <v>ン</v>
      </c>
      <c r="F8" s="34" t="str">
        <f>PHONETIC(盤面!F12)</f>
        <v>プ</v>
      </c>
      <c r="G8" s="34" t="str">
        <f>PHONETIC(盤面!G12)</f>
        <v>x</v>
      </c>
      <c r="H8" s="34" t="str">
        <f>PHONETIC(盤面!H12)</f>
        <v>ム</v>
      </c>
      <c r="I8" s="35" t="str">
        <f>PHONETIC(盤面!I12)</f>
        <v>イ</v>
      </c>
      <c r="AB8" s="28"/>
    </row>
    <row r="9" spans="2:28" ht="36" customHeight="1" x14ac:dyDescent="0.15">
      <c r="B9" s="33" t="str">
        <f>PHONETIC(盤面!B13)</f>
        <v>ヘ</v>
      </c>
      <c r="C9" s="34" t="str">
        <f>PHONETIC(盤面!C13)</f>
        <v>ン</v>
      </c>
      <c r="D9" s="34" t="str">
        <f>PHONETIC(盤面!D13)</f>
        <v>イ</v>
      </c>
      <c r="E9" s="34" t="str">
        <f>PHONETIC(盤面!E13)</f>
        <v>x</v>
      </c>
      <c r="F9" s="34" t="str">
        <f>PHONETIC(盤面!F13)</f>
        <v>リ</v>
      </c>
      <c r="G9" s="34" t="str">
        <f>PHONETIC(盤面!G13)</f>
        <v>x</v>
      </c>
      <c r="H9" s="34" t="str">
        <f>PHONETIC(盤面!H13)</f>
        <v>x</v>
      </c>
      <c r="I9" s="35" t="str">
        <f>PHONETIC(盤面!I13)</f>
        <v>ヌ</v>
      </c>
      <c r="AB9" s="28"/>
    </row>
    <row r="10" spans="2:28" ht="36" customHeight="1" thickBot="1" x14ac:dyDescent="0.2">
      <c r="B10" s="36" t="str">
        <f>PHONETIC(盤面!B14)</f>
        <v>ン</v>
      </c>
      <c r="C10" s="37" t="str">
        <f>PHONETIC(盤面!C14)</f>
        <v>x</v>
      </c>
      <c r="D10" s="37" t="str">
        <f>PHONETIC(盤面!D14)</f>
        <v>ズ</v>
      </c>
      <c r="E10" s="37" t="str">
        <f>PHONETIC(盤面!E14)</f>
        <v>イ</v>
      </c>
      <c r="F10" s="37" t="str">
        <f>PHONETIC(盤面!F14)</f>
        <v>x</v>
      </c>
      <c r="G10" s="37" t="str">
        <f>PHONETIC(盤面!G14)</f>
        <v>プ</v>
      </c>
      <c r="H10" s="37" t="str">
        <f>PHONETIC(盤面!H14)</f>
        <v>レ</v>
      </c>
      <c r="I10" s="38" t="str">
        <f>PHONETIC(盤面!I14)</f>
        <v>イ</v>
      </c>
      <c r="AB10" s="29"/>
    </row>
    <row r="11" spans="2:28" ht="27" customHeight="1" thickBot="1" x14ac:dyDescent="0.2"/>
    <row r="12" spans="2:28" x14ac:dyDescent="0.15">
      <c r="K12" s="19" t="s">
        <v>1</v>
      </c>
      <c r="L12" s="20" t="s">
        <v>2</v>
      </c>
      <c r="M12" s="20" t="s">
        <v>3</v>
      </c>
      <c r="N12" s="20" t="s">
        <v>4</v>
      </c>
      <c r="O12" s="20" t="s">
        <v>5</v>
      </c>
      <c r="P12" s="21" t="s">
        <v>6</v>
      </c>
      <c r="Q12" s="22" t="s">
        <v>7</v>
      </c>
      <c r="R12" s="23" t="s">
        <v>8</v>
      </c>
      <c r="S12" s="22" t="s">
        <v>9</v>
      </c>
      <c r="T12" s="22" t="s">
        <v>10</v>
      </c>
      <c r="U12" s="22" t="s">
        <v>11</v>
      </c>
      <c r="V12" s="22" t="s">
        <v>12</v>
      </c>
      <c r="W12" s="22" t="s">
        <v>13</v>
      </c>
      <c r="X12" s="22" t="s">
        <v>14</v>
      </c>
      <c r="Y12" s="21" t="s">
        <v>15</v>
      </c>
      <c r="Z12" s="23" t="s">
        <v>16</v>
      </c>
    </row>
    <row r="13" spans="2:28" x14ac:dyDescent="0.15">
      <c r="J13" s="2" t="s">
        <v>74</v>
      </c>
      <c r="K13" s="3">
        <v>4</v>
      </c>
      <c r="L13" s="5">
        <v>3</v>
      </c>
      <c r="M13" s="5">
        <v>3</v>
      </c>
      <c r="N13" s="5">
        <v>3</v>
      </c>
      <c r="O13" s="5">
        <v>3</v>
      </c>
      <c r="P13" s="7">
        <v>1</v>
      </c>
      <c r="Q13" s="9">
        <v>2</v>
      </c>
      <c r="R13" s="13">
        <v>2</v>
      </c>
      <c r="S13" s="9">
        <v>2</v>
      </c>
      <c r="T13" s="9">
        <v>2</v>
      </c>
      <c r="U13" s="9">
        <v>2</v>
      </c>
      <c r="V13" s="9">
        <v>2</v>
      </c>
      <c r="W13" s="9">
        <v>2</v>
      </c>
      <c r="X13" s="9">
        <v>2</v>
      </c>
      <c r="Y13" s="7">
        <v>1</v>
      </c>
      <c r="Z13" s="13">
        <v>2</v>
      </c>
    </row>
    <row r="14" spans="2:28" x14ac:dyDescent="0.15">
      <c r="J14" s="2" t="s">
        <v>76</v>
      </c>
      <c r="K14" s="3">
        <f t="shared" ref="K14:Q14" si="0">COUNTIF($B$3:$I$10,K12)</f>
        <v>0</v>
      </c>
      <c r="L14" s="5">
        <f t="shared" si="0"/>
        <v>0</v>
      </c>
      <c r="M14" s="5">
        <f t="shared" si="0"/>
        <v>0</v>
      </c>
      <c r="N14" s="5">
        <f t="shared" si="0"/>
        <v>0</v>
      </c>
      <c r="O14" s="5">
        <f t="shared" si="0"/>
        <v>0</v>
      </c>
      <c r="P14" s="7">
        <f t="shared" si="0"/>
        <v>6</v>
      </c>
      <c r="Q14" s="9">
        <f t="shared" si="0"/>
        <v>0</v>
      </c>
      <c r="R14" s="9">
        <f t="shared" ref="R14:Z14" si="1">COUNTIF($B$3:$I$10,R12)</f>
        <v>0</v>
      </c>
      <c r="S14" s="9">
        <f>COUNTIF($B$3:$I$10,S12)</f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0</v>
      </c>
      <c r="X14" s="9">
        <f t="shared" si="1"/>
        <v>0</v>
      </c>
      <c r="Y14" s="7">
        <f>COUNTIF($B$3:$I$10,Y12)</f>
        <v>0</v>
      </c>
      <c r="Z14" s="9">
        <f t="shared" si="1"/>
        <v>0</v>
      </c>
    </row>
    <row r="15" spans="2:28" ht="16.5" thickBot="1" x14ac:dyDescent="0.2">
      <c r="J15" s="2" t="s">
        <v>75</v>
      </c>
      <c r="K15" s="4">
        <f t="shared" ref="K15:Q15" si="2">K13*K14</f>
        <v>0</v>
      </c>
      <c r="L15" s="6">
        <f t="shared" si="2"/>
        <v>0</v>
      </c>
      <c r="M15" s="6">
        <f t="shared" si="2"/>
        <v>0</v>
      </c>
      <c r="N15" s="6">
        <f t="shared" si="2"/>
        <v>0</v>
      </c>
      <c r="O15" s="6">
        <f t="shared" si="2"/>
        <v>0</v>
      </c>
      <c r="P15" s="8">
        <f t="shared" si="2"/>
        <v>6</v>
      </c>
      <c r="Q15" s="10">
        <f t="shared" si="2"/>
        <v>0</v>
      </c>
      <c r="R15" s="10">
        <f t="shared" ref="R15:Z15" si="3">R13*R14</f>
        <v>0</v>
      </c>
      <c r="S15" s="10">
        <f t="shared" si="3"/>
        <v>0</v>
      </c>
      <c r="T15" s="10">
        <f t="shared" si="3"/>
        <v>0</v>
      </c>
      <c r="U15" s="10">
        <f t="shared" si="3"/>
        <v>0</v>
      </c>
      <c r="V15" s="10">
        <f t="shared" si="3"/>
        <v>0</v>
      </c>
      <c r="W15" s="10">
        <f t="shared" si="3"/>
        <v>0</v>
      </c>
      <c r="X15" s="10">
        <f t="shared" si="3"/>
        <v>0</v>
      </c>
      <c r="Y15" s="8">
        <f>Y13*Y14</f>
        <v>0</v>
      </c>
      <c r="Z15" s="10">
        <f t="shared" si="3"/>
        <v>0</v>
      </c>
    </row>
    <row r="16" spans="2:28" x14ac:dyDescent="0.15">
      <c r="K16" s="19" t="s">
        <v>17</v>
      </c>
      <c r="L16" s="20" t="s">
        <v>18</v>
      </c>
      <c r="M16" s="24" t="s">
        <v>19</v>
      </c>
      <c r="N16" s="20" t="s">
        <v>20</v>
      </c>
      <c r="O16" s="20" t="s">
        <v>21</v>
      </c>
      <c r="P16" s="25"/>
      <c r="Q16" s="26"/>
      <c r="R16" s="22" t="s">
        <v>22</v>
      </c>
      <c r="S16" s="25"/>
      <c r="T16" s="22" t="s">
        <v>23</v>
      </c>
      <c r="U16" s="22" t="s">
        <v>24</v>
      </c>
      <c r="V16" s="22" t="s">
        <v>25</v>
      </c>
      <c r="W16" s="22" t="s">
        <v>26</v>
      </c>
      <c r="X16" s="21" t="s">
        <v>27</v>
      </c>
      <c r="Y16" s="21" t="s">
        <v>28</v>
      </c>
      <c r="Z16" s="27" t="s">
        <v>29</v>
      </c>
    </row>
    <row r="17" spans="10:26" x14ac:dyDescent="0.15">
      <c r="J17" s="2" t="s">
        <v>74</v>
      </c>
      <c r="K17" s="3">
        <v>4</v>
      </c>
      <c r="L17" s="5">
        <v>3</v>
      </c>
      <c r="M17" s="11">
        <v>5</v>
      </c>
      <c r="N17" s="5">
        <v>3</v>
      </c>
      <c r="O17" s="5">
        <v>3</v>
      </c>
      <c r="P17" s="14"/>
      <c r="Q17" s="16"/>
      <c r="R17" s="9">
        <v>2</v>
      </c>
      <c r="S17" s="14"/>
      <c r="T17" s="9">
        <v>2</v>
      </c>
      <c r="U17" s="9">
        <v>2</v>
      </c>
      <c r="V17" s="9">
        <v>2</v>
      </c>
      <c r="W17" s="9">
        <v>2</v>
      </c>
      <c r="X17" s="7">
        <v>1</v>
      </c>
      <c r="Y17" s="7">
        <v>1</v>
      </c>
      <c r="Z17" s="18">
        <v>1</v>
      </c>
    </row>
    <row r="18" spans="10:26" x14ac:dyDescent="0.15">
      <c r="J18" s="2" t="s">
        <v>76</v>
      </c>
      <c r="K18" s="3">
        <f>COUNTIF($B$3:$I$10,K16)</f>
        <v>0</v>
      </c>
      <c r="L18" s="5">
        <f>COUNTIF($B$3:$I$10,L16)</f>
        <v>0</v>
      </c>
      <c r="M18" s="11">
        <f>COUNTIF($B$3:$I$10,M16)</f>
        <v>0</v>
      </c>
      <c r="N18" s="5">
        <f>COUNTIF($B$3:$I$10,N16)</f>
        <v>0</v>
      </c>
      <c r="O18" s="5">
        <f>COUNTIF($B$3:$I$10,O16)</f>
        <v>0</v>
      </c>
      <c r="P18" s="14"/>
      <c r="Q18" s="16"/>
      <c r="R18" s="9">
        <f>COUNTIF($B$3:$I$10,R16)</f>
        <v>3</v>
      </c>
      <c r="S18" s="14"/>
      <c r="T18" s="9">
        <f t="shared" ref="T18:Z18" si="4">COUNTIF($B$3:$I$10,T16)</f>
        <v>0</v>
      </c>
      <c r="U18" s="9">
        <f t="shared" si="4"/>
        <v>0</v>
      </c>
      <c r="V18" s="9">
        <f t="shared" si="4"/>
        <v>1</v>
      </c>
      <c r="W18" s="9">
        <f t="shared" si="4"/>
        <v>0</v>
      </c>
      <c r="X18" s="7">
        <f t="shared" si="4"/>
        <v>0</v>
      </c>
      <c r="Y18" s="7">
        <f t="shared" si="4"/>
        <v>0</v>
      </c>
      <c r="Z18" s="7">
        <f t="shared" si="4"/>
        <v>6</v>
      </c>
    </row>
    <row r="19" spans="10:26" ht="16.5" thickBot="1" x14ac:dyDescent="0.2">
      <c r="J19" s="2" t="s">
        <v>75</v>
      </c>
      <c r="K19" s="4">
        <f>K17*K18</f>
        <v>0</v>
      </c>
      <c r="L19" s="6">
        <f>L17*L18</f>
        <v>0</v>
      </c>
      <c r="M19" s="12">
        <f>M17*M18</f>
        <v>0</v>
      </c>
      <c r="N19" s="6">
        <f>N17*N18</f>
        <v>0</v>
      </c>
      <c r="O19" s="6">
        <f>O17*O18</f>
        <v>0</v>
      </c>
      <c r="P19" s="15"/>
      <c r="Q19" s="17"/>
      <c r="R19" s="10">
        <f>R17*R18</f>
        <v>6</v>
      </c>
      <c r="S19" s="15"/>
      <c r="T19" s="10">
        <f t="shared" ref="T19:Z19" si="5">T17*T18</f>
        <v>0</v>
      </c>
      <c r="U19" s="10">
        <f t="shared" si="5"/>
        <v>0</v>
      </c>
      <c r="V19" s="10">
        <f t="shared" si="5"/>
        <v>2</v>
      </c>
      <c r="W19" s="10">
        <f t="shared" si="5"/>
        <v>0</v>
      </c>
      <c r="X19" s="8">
        <f t="shared" si="5"/>
        <v>0</v>
      </c>
      <c r="Y19" s="8">
        <f t="shared" si="5"/>
        <v>0</v>
      </c>
      <c r="Z19" s="8">
        <f t="shared" si="5"/>
        <v>6</v>
      </c>
    </row>
    <row r="20" spans="10:26" x14ac:dyDescent="0.15">
      <c r="K20" s="19" t="s">
        <v>30</v>
      </c>
      <c r="L20" s="20" t="s">
        <v>31</v>
      </c>
      <c r="M20" s="24" t="s">
        <v>32</v>
      </c>
      <c r="N20" s="20" t="s">
        <v>33</v>
      </c>
      <c r="O20" s="20" t="s">
        <v>34</v>
      </c>
      <c r="P20" s="25"/>
      <c r="Q20" s="26"/>
      <c r="R20" s="22" t="s">
        <v>35</v>
      </c>
      <c r="S20" s="22" t="s">
        <v>36</v>
      </c>
      <c r="T20" s="22" t="s">
        <v>37</v>
      </c>
      <c r="U20" s="22" t="s">
        <v>38</v>
      </c>
      <c r="V20" s="24" t="s">
        <v>39</v>
      </c>
      <c r="W20" s="21" t="s">
        <v>40</v>
      </c>
      <c r="X20" s="22" t="s">
        <v>41</v>
      </c>
      <c r="Y20" s="21" t="s">
        <v>42</v>
      </c>
      <c r="Z20" s="27" t="s">
        <v>43</v>
      </c>
    </row>
    <row r="21" spans="10:26" x14ac:dyDescent="0.15">
      <c r="J21" s="2" t="s">
        <v>74</v>
      </c>
      <c r="K21" s="3">
        <v>4</v>
      </c>
      <c r="L21" s="5">
        <v>3</v>
      </c>
      <c r="M21" s="11">
        <v>5</v>
      </c>
      <c r="N21" s="5">
        <v>3</v>
      </c>
      <c r="O21" s="5">
        <v>3</v>
      </c>
      <c r="P21" s="14"/>
      <c r="Q21" s="16"/>
      <c r="R21" s="9">
        <v>2</v>
      </c>
      <c r="S21" s="9">
        <v>2</v>
      </c>
      <c r="T21" s="9">
        <v>2</v>
      </c>
      <c r="U21" s="9">
        <v>2</v>
      </c>
      <c r="V21" s="11">
        <v>5</v>
      </c>
      <c r="W21" s="7">
        <v>1</v>
      </c>
      <c r="X21" s="9">
        <v>2</v>
      </c>
      <c r="Y21" s="7">
        <v>1</v>
      </c>
      <c r="Z21" s="18">
        <v>1</v>
      </c>
    </row>
    <row r="22" spans="10:26" x14ac:dyDescent="0.15">
      <c r="J22" s="2" t="s">
        <v>76</v>
      </c>
      <c r="K22" s="3">
        <f>COUNTIF($B$3:$I$10,K20)</f>
        <v>4</v>
      </c>
      <c r="L22" s="5">
        <f>COUNTIF($B$3:$I$10,L20)</f>
        <v>0</v>
      </c>
      <c r="M22" s="11">
        <f>COUNTIF($B$3:$I$10,M20)</f>
        <v>0</v>
      </c>
      <c r="N22" s="5">
        <f>COUNTIF($B$3:$I$10,N20)</f>
        <v>4</v>
      </c>
      <c r="O22" s="5">
        <f>COUNTIF($B$3:$I$10,O20)</f>
        <v>0</v>
      </c>
      <c r="P22" s="14"/>
      <c r="Q22" s="16"/>
      <c r="R22" s="9">
        <f t="shared" ref="R22:Z22" si="6">COUNTIF($B$3:$I$10,R20)</f>
        <v>0</v>
      </c>
      <c r="S22" s="9">
        <f t="shared" si="6"/>
        <v>0</v>
      </c>
      <c r="T22" s="9">
        <f t="shared" si="6"/>
        <v>3</v>
      </c>
      <c r="U22" s="9">
        <f t="shared" si="6"/>
        <v>0</v>
      </c>
      <c r="V22" s="11">
        <f t="shared" si="6"/>
        <v>2</v>
      </c>
      <c r="W22" s="7">
        <f t="shared" si="6"/>
        <v>0</v>
      </c>
      <c r="X22" s="9">
        <f t="shared" si="6"/>
        <v>0</v>
      </c>
      <c r="Y22" s="7">
        <f t="shared" si="6"/>
        <v>0</v>
      </c>
      <c r="Z22" s="7">
        <f t="shared" si="6"/>
        <v>0</v>
      </c>
    </row>
    <row r="23" spans="10:26" ht="16.5" thickBot="1" x14ac:dyDescent="0.2">
      <c r="J23" s="2" t="s">
        <v>75</v>
      </c>
      <c r="K23" s="4">
        <f>K21*K22</f>
        <v>16</v>
      </c>
      <c r="L23" s="6">
        <f>L21*L22</f>
        <v>0</v>
      </c>
      <c r="M23" s="12">
        <f>M21*M22</f>
        <v>0</v>
      </c>
      <c r="N23" s="6">
        <f>N21*N22</f>
        <v>12</v>
      </c>
      <c r="O23" s="6">
        <f>O21*O22</f>
        <v>0</v>
      </c>
      <c r="P23" s="15"/>
      <c r="Q23" s="17"/>
      <c r="R23" s="10">
        <f t="shared" ref="R23:Z23" si="7">R21*R22</f>
        <v>0</v>
      </c>
      <c r="S23" s="10">
        <f t="shared" si="7"/>
        <v>0</v>
      </c>
      <c r="T23" s="10">
        <f t="shared" si="7"/>
        <v>6</v>
      </c>
      <c r="U23" s="10">
        <f t="shared" si="7"/>
        <v>0</v>
      </c>
      <c r="V23" s="12">
        <f t="shared" si="7"/>
        <v>10</v>
      </c>
      <c r="W23" s="8">
        <f t="shared" si="7"/>
        <v>0</v>
      </c>
      <c r="X23" s="10">
        <f t="shared" si="7"/>
        <v>0</v>
      </c>
      <c r="Y23" s="8">
        <f t="shared" si="7"/>
        <v>0</v>
      </c>
      <c r="Z23" s="8">
        <f t="shared" si="7"/>
        <v>0</v>
      </c>
    </row>
    <row r="24" spans="10:26" x14ac:dyDescent="0.15">
      <c r="K24" s="19" t="s">
        <v>44</v>
      </c>
      <c r="L24" s="19" t="s">
        <v>45</v>
      </c>
      <c r="M24" s="19" t="s">
        <v>46</v>
      </c>
      <c r="N24" s="19" t="s">
        <v>47</v>
      </c>
      <c r="O24" s="20" t="s">
        <v>48</v>
      </c>
      <c r="P24" s="25"/>
      <c r="Q24" s="26"/>
      <c r="R24" s="22" t="s">
        <v>49</v>
      </c>
      <c r="S24" s="25"/>
      <c r="T24" s="22" t="s">
        <v>50</v>
      </c>
      <c r="U24" s="24" t="s">
        <v>51</v>
      </c>
      <c r="V24" s="22" t="s">
        <v>52</v>
      </c>
      <c r="W24" s="22" t="s">
        <v>53</v>
      </c>
      <c r="X24" s="22" t="s">
        <v>54</v>
      </c>
      <c r="Y24" s="22" t="s">
        <v>55</v>
      </c>
      <c r="Z24" s="23" t="s">
        <v>56</v>
      </c>
    </row>
    <row r="25" spans="10:26" x14ac:dyDescent="0.15">
      <c r="J25" s="2" t="s">
        <v>74</v>
      </c>
      <c r="K25" s="3">
        <v>4</v>
      </c>
      <c r="L25" s="3">
        <v>4</v>
      </c>
      <c r="M25" s="3">
        <v>4</v>
      </c>
      <c r="N25" s="3">
        <v>4</v>
      </c>
      <c r="O25" s="5">
        <v>3</v>
      </c>
      <c r="P25" s="14"/>
      <c r="Q25" s="16"/>
      <c r="R25" s="9">
        <v>2</v>
      </c>
      <c r="S25" s="14"/>
      <c r="T25" s="9">
        <v>2</v>
      </c>
      <c r="U25" s="11">
        <v>5</v>
      </c>
      <c r="V25" s="9">
        <v>2</v>
      </c>
      <c r="W25" s="9">
        <v>2</v>
      </c>
      <c r="X25" s="9">
        <v>2</v>
      </c>
      <c r="Y25" s="9">
        <v>2</v>
      </c>
      <c r="Z25" s="13">
        <v>2</v>
      </c>
    </row>
    <row r="26" spans="10:26" x14ac:dyDescent="0.15">
      <c r="J26" s="2" t="s">
        <v>76</v>
      </c>
      <c r="K26" s="3">
        <f>COUNTIF($B$3:$I$10,K24)</f>
        <v>0</v>
      </c>
      <c r="L26" s="3">
        <f>COUNTIF($B$3:$I$10,L24)</f>
        <v>1</v>
      </c>
      <c r="M26" s="3">
        <f>COUNTIF($B$3:$I$10,M24)</f>
        <v>0</v>
      </c>
      <c r="N26" s="3">
        <f>COUNTIF($B$3:$I$10,N24)</f>
        <v>0</v>
      </c>
      <c r="O26" s="5">
        <f>COUNTIF($B$3:$I$10,O24)</f>
        <v>0</v>
      </c>
      <c r="P26" s="14"/>
      <c r="Q26" s="16"/>
      <c r="R26" s="9">
        <f>COUNTIF($B$3:$I$10,R24)</f>
        <v>4</v>
      </c>
      <c r="S26" s="14"/>
      <c r="T26" s="9">
        <f t="shared" ref="T26:Z26" si="8">COUNTIF($B$3:$I$10,T24)</f>
        <v>0</v>
      </c>
      <c r="U26" s="11">
        <f t="shared" si="8"/>
        <v>3</v>
      </c>
      <c r="V26" s="9">
        <f t="shared" si="8"/>
        <v>0</v>
      </c>
      <c r="W26" s="9">
        <f t="shared" si="8"/>
        <v>0</v>
      </c>
      <c r="X26" s="9">
        <f t="shared" si="8"/>
        <v>2</v>
      </c>
      <c r="Y26" s="9">
        <f t="shared" si="8"/>
        <v>0</v>
      </c>
      <c r="Z26" s="9">
        <f t="shared" si="8"/>
        <v>0</v>
      </c>
    </row>
    <row r="27" spans="10:26" ht="16.5" thickBot="1" x14ac:dyDescent="0.2">
      <c r="J27" s="2" t="s">
        <v>75</v>
      </c>
      <c r="K27" s="4">
        <f>K25*K26</f>
        <v>0</v>
      </c>
      <c r="L27" s="4">
        <f>L25*L26</f>
        <v>4</v>
      </c>
      <c r="M27" s="4">
        <f>M25*M26</f>
        <v>0</v>
      </c>
      <c r="N27" s="4">
        <f>N25*N26</f>
        <v>0</v>
      </c>
      <c r="O27" s="6">
        <f>O25*O26</f>
        <v>0</v>
      </c>
      <c r="P27" s="15"/>
      <c r="Q27" s="17"/>
      <c r="R27" s="10">
        <f>R25*R26</f>
        <v>8</v>
      </c>
      <c r="S27" s="15"/>
      <c r="T27" s="10">
        <f t="shared" ref="T27:Z27" si="9">T25*T26</f>
        <v>0</v>
      </c>
      <c r="U27" s="12">
        <f t="shared" si="9"/>
        <v>15</v>
      </c>
      <c r="V27" s="10">
        <f t="shared" si="9"/>
        <v>0</v>
      </c>
      <c r="W27" s="10">
        <f t="shared" si="9"/>
        <v>0</v>
      </c>
      <c r="X27" s="10">
        <f t="shared" si="9"/>
        <v>4</v>
      </c>
      <c r="Y27" s="10">
        <f t="shared" si="9"/>
        <v>0</v>
      </c>
      <c r="Z27" s="10">
        <f t="shared" si="9"/>
        <v>0</v>
      </c>
    </row>
    <row r="28" spans="10:26" x14ac:dyDescent="0.15">
      <c r="K28" s="19" t="s">
        <v>57</v>
      </c>
      <c r="L28" s="20" t="s">
        <v>58</v>
      </c>
      <c r="M28" s="20" t="s">
        <v>59</v>
      </c>
      <c r="N28" s="19" t="s">
        <v>60</v>
      </c>
      <c r="O28" s="20" t="s">
        <v>61</v>
      </c>
      <c r="P28" s="22" t="s">
        <v>0</v>
      </c>
      <c r="Q28" s="26"/>
      <c r="R28" s="22" t="s">
        <v>62</v>
      </c>
      <c r="S28" s="22" t="s">
        <v>63</v>
      </c>
      <c r="T28" s="22" t="s">
        <v>64</v>
      </c>
      <c r="U28" s="22" t="s">
        <v>65</v>
      </c>
      <c r="V28" s="22" t="s">
        <v>66</v>
      </c>
      <c r="W28" s="22" t="s">
        <v>67</v>
      </c>
      <c r="X28" s="22" t="s">
        <v>68</v>
      </c>
      <c r="Y28" s="22" t="s">
        <v>69</v>
      </c>
      <c r="Z28" s="23" t="s">
        <v>70</v>
      </c>
    </row>
    <row r="29" spans="10:26" x14ac:dyDescent="0.15">
      <c r="J29" s="2" t="s">
        <v>74</v>
      </c>
      <c r="K29" s="3">
        <v>4</v>
      </c>
      <c r="L29" s="5">
        <v>3</v>
      </c>
      <c r="M29" s="5">
        <v>3</v>
      </c>
      <c r="N29" s="3">
        <v>4</v>
      </c>
      <c r="O29" s="5">
        <v>3</v>
      </c>
      <c r="P29" s="9">
        <v>2</v>
      </c>
      <c r="Q29" s="16"/>
      <c r="R29" s="9">
        <v>2</v>
      </c>
      <c r="S29" s="9">
        <v>2</v>
      </c>
      <c r="T29" s="9">
        <v>2</v>
      </c>
      <c r="U29" s="9">
        <v>2</v>
      </c>
      <c r="V29" s="9">
        <v>2</v>
      </c>
      <c r="W29" s="9">
        <v>2</v>
      </c>
      <c r="X29" s="9">
        <v>2</v>
      </c>
      <c r="Y29" s="9">
        <v>2</v>
      </c>
      <c r="Z29" s="13">
        <v>2</v>
      </c>
    </row>
    <row r="30" spans="10:26" x14ac:dyDescent="0.15">
      <c r="J30" s="2" t="s">
        <v>76</v>
      </c>
      <c r="K30" s="3">
        <f t="shared" ref="K30:P30" si="10">COUNTIF($B$3:$I$10,K28)</f>
        <v>2</v>
      </c>
      <c r="L30" s="5">
        <f t="shared" si="10"/>
        <v>0</v>
      </c>
      <c r="M30" s="5">
        <f t="shared" si="10"/>
        <v>0</v>
      </c>
      <c r="N30" s="3">
        <f t="shared" si="10"/>
        <v>0</v>
      </c>
      <c r="O30" s="5">
        <f t="shared" si="10"/>
        <v>0</v>
      </c>
      <c r="P30" s="9">
        <f t="shared" si="10"/>
        <v>0</v>
      </c>
      <c r="Q30" s="16"/>
      <c r="R30" s="9">
        <f>COUNTIF($B$3:$I$10,R28)</f>
        <v>0</v>
      </c>
      <c r="S30" s="9">
        <f t="shared" ref="S30:Z30" si="11">COUNTIF($B$3:$I$10,S28)</f>
        <v>0</v>
      </c>
      <c r="T30" s="9">
        <f t="shared" si="11"/>
        <v>0</v>
      </c>
      <c r="U30" s="9">
        <f t="shared" si="11"/>
        <v>0</v>
      </c>
      <c r="V30" s="9">
        <f t="shared" si="11"/>
        <v>0</v>
      </c>
      <c r="W30" s="9">
        <f t="shared" si="11"/>
        <v>2</v>
      </c>
      <c r="X30" s="9">
        <f t="shared" si="11"/>
        <v>0</v>
      </c>
      <c r="Y30" s="9">
        <f t="shared" si="11"/>
        <v>0</v>
      </c>
      <c r="Z30" s="9">
        <f t="shared" si="11"/>
        <v>0</v>
      </c>
    </row>
    <row r="31" spans="10:26" ht="16.5" thickBot="1" x14ac:dyDescent="0.2">
      <c r="J31" s="2" t="s">
        <v>75</v>
      </c>
      <c r="K31" s="4">
        <f t="shared" ref="K31:P31" si="12">K29*K30</f>
        <v>8</v>
      </c>
      <c r="L31" s="6">
        <f t="shared" si="12"/>
        <v>0</v>
      </c>
      <c r="M31" s="6">
        <f t="shared" si="12"/>
        <v>0</v>
      </c>
      <c r="N31" s="4">
        <f t="shared" si="12"/>
        <v>0</v>
      </c>
      <c r="O31" s="6">
        <f t="shared" si="12"/>
        <v>0</v>
      </c>
      <c r="P31" s="10">
        <f t="shared" si="12"/>
        <v>0</v>
      </c>
      <c r="Q31" s="17"/>
      <c r="R31" s="10">
        <f>R29*R30</f>
        <v>0</v>
      </c>
      <c r="S31" s="10">
        <f t="shared" ref="S31:Z31" si="13">S29*S30</f>
        <v>0</v>
      </c>
      <c r="T31" s="10">
        <f t="shared" si="13"/>
        <v>0</v>
      </c>
      <c r="U31" s="10">
        <f t="shared" si="13"/>
        <v>0</v>
      </c>
      <c r="V31" s="10">
        <f t="shared" si="13"/>
        <v>0</v>
      </c>
      <c r="W31" s="10">
        <f t="shared" si="13"/>
        <v>4</v>
      </c>
      <c r="X31" s="10">
        <f t="shared" si="13"/>
        <v>0</v>
      </c>
      <c r="Y31" s="10">
        <f t="shared" si="13"/>
        <v>0</v>
      </c>
      <c r="Z31" s="10">
        <f t="shared" si="13"/>
        <v>0</v>
      </c>
    </row>
  </sheetData>
  <sheetProtection algorithmName="SHA-512" hashValue="9QZJia4tCqkUXDbiIOxu9/j7S/SMIkpT7wCt/LQQQI6MtimQ4LegAR+mEEGSNT4GlpYMGPQz3xsVsazJrctC+w==" saltValue="MZoHV66jwUeFzw4ALuFA4g==" spinCount="100000" sheet="1" objects="1" scenarios="1"/>
  <phoneticPr fontId="1"/>
  <conditionalFormatting sqref="B3:I10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盤面</vt:lpstr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梶原裕希</dc:creator>
  <cp:lastModifiedBy>前島奬太</cp:lastModifiedBy>
  <cp:lastPrinted>2022-07-12T04:56:22Z</cp:lastPrinted>
  <dcterms:created xsi:type="dcterms:W3CDTF">2022-06-04T14:24:00Z</dcterms:created>
  <dcterms:modified xsi:type="dcterms:W3CDTF">2022-07-12T05:02:16Z</dcterms:modified>
</cp:coreProperties>
</file>